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296" windowWidth="15480" windowHeight="11640" activeTab="0"/>
  </bookViews>
  <sheets>
    <sheet name="Mẫu 2b" sheetId="1" r:id="rId1"/>
    <sheet name="mẫu 2c" sheetId="2" r:id="rId2"/>
  </sheets>
  <definedNames>
    <definedName name="_xlnm.Print_Titles" localSheetId="0">'Mẫu 2b'!$1:$9</definedName>
  </definedNames>
  <calcPr fullCalcOnLoad="1"/>
</workbook>
</file>

<file path=xl/sharedStrings.xml><?xml version="1.0" encoding="utf-8"?>
<sst xmlns="http://schemas.openxmlformats.org/spreadsheetml/2006/main" count="440" uniqueCount="250">
  <si>
    <t>Độc lập - Tự do - Hạnh phúc</t>
  </si>
  <si>
    <t>CỘNG HÒA XÃ HỘI CHỦ NGHĨA VIỆT NAM</t>
  </si>
  <si>
    <t>TRƯỜNG CAO ĐẲNG SƯ PHẠM GIA LAI</t>
  </si>
  <si>
    <t>STT</t>
  </si>
  <si>
    <t>HỌ VÀ TÊN</t>
  </si>
  <si>
    <t>Kiêm nhiệm (1)</t>
  </si>
  <si>
    <t xml:space="preserve">Công
 việc   </t>
  </si>
  <si>
    <t>Chế độ, chính sách</t>
  </si>
  <si>
    <t xml:space="preserve"> Tổng số 
giờ giảm
ĐM</t>
  </si>
  <si>
    <t>Ghi
 chú</t>
  </si>
  <si>
    <t>Thời 
gian
(tháng)</t>
  </si>
  <si>
    <t>Trưởng Khoa</t>
  </si>
  <si>
    <t>Năm học 2015-2016</t>
  </si>
  <si>
    <t>Chế độ 
được hưởng</t>
  </si>
  <si>
    <t xml:space="preserve"> số giờ 
được giảm</t>
  </si>
  <si>
    <t>Số giờ được
giảm</t>
  </si>
  <si>
    <t>mẫu 2b</t>
  </si>
  <si>
    <t>Định mức chuẩn/
năm học</t>
  </si>
  <si>
    <t>Số giờ  ĐM
còn
  thực hiện</t>
  </si>
  <si>
    <t>BẢN KÊ KHAI THANH TOÁN KIÊM NHIỆM 2,3; PHỤ TRÁCH KHO, PHÒNG THÍ NGHIỆM</t>
  </si>
  <si>
    <t>Họ và tên</t>
  </si>
  <si>
    <t>Kiêm nhiệm 2</t>
  </si>
  <si>
    <t>Công việc</t>
  </si>
  <si>
    <t xml:space="preserve">thời gian 
thực hiện </t>
  </si>
  <si>
    <t>Kiêm nhiệm 3</t>
  </si>
  <si>
    <t>Tổng t/g
 KN2
(tháng)</t>
  </si>
  <si>
    <t>Tổng t/g
 KN3
(tháng)</t>
  </si>
  <si>
    <t>Tổng t/g
 phụ trách
(tháng)</t>
  </si>
  <si>
    <t>Phụ trách 
kho, PTN</t>
  </si>
  <si>
    <t xml:space="preserve">             Độc lập - Tự do - Hạnh phúc</t>
  </si>
  <si>
    <t>Kho,
PTN</t>
  </si>
  <si>
    <t>Ghi 
chú</t>
  </si>
  <si>
    <t>Ghi chú: Biên chế năm học là 10 tháng, do đó 2 tuần nghỉ tết không tính chế độ kiêm nhiệm</t>
  </si>
  <si>
    <t>Trưởng Bộ môn</t>
  </si>
  <si>
    <t>Phòng TCCB</t>
  </si>
  <si>
    <t>Mẫu 2c</t>
  </si>
  <si>
    <t>Đơn vị: Tổ Sử - Địa. Khoa Xã hội</t>
  </si>
  <si>
    <t>Lê Ngọc Dũng</t>
  </si>
  <si>
    <t>Chu Thanh Dũng</t>
  </si>
  <si>
    <t>Đinh Thị Mỹ Hằng</t>
  </si>
  <si>
    <t>Tạ Thị Bích Liên</t>
  </si>
  <si>
    <t>Lê Quang Sơn</t>
  </si>
  <si>
    <t>Lê Thanh Sơn</t>
  </si>
  <si>
    <t>Lê Bá Tiến</t>
  </si>
  <si>
    <t>Hoàng Cửu Thùy Uyên</t>
  </si>
  <si>
    <t>TT</t>
  </si>
  <si>
    <t>Phó khoa</t>
  </si>
  <si>
    <t>Trưởng khoa</t>
  </si>
  <si>
    <t>TTCM</t>
  </si>
  <si>
    <t>Kiêm 
nhiệm 1</t>
  </si>
  <si>
    <t>CB P.ban</t>
  </si>
  <si>
    <t>Trưởng phòng</t>
  </si>
  <si>
    <t>Trợ lý khoa</t>
  </si>
  <si>
    <t>Chủ nhiệm lớp CCDL13</t>
  </si>
  <si>
    <t>Chủ nhiệm lớp CCDL14</t>
  </si>
  <si>
    <t>Chủ nhiệm lớp CCDL15</t>
  </si>
  <si>
    <t>Chủ nhiệm lớp CCLS15</t>
  </si>
  <si>
    <t>Chủ nhiệm lớp CCLS14</t>
  </si>
  <si>
    <t>10/8/2015-&gt; 30/6/2016</t>
  </si>
  <si>
    <t>Gia Lai, ngày 28 tháng 6 năm 2016</t>
  </si>
  <si>
    <t>Đinh Thị Mỹ Hằng</t>
  </si>
  <si>
    <t>Chu Thanh Dũng</t>
  </si>
  <si>
    <t>Tỷ lệ
giảm
ĐM (%)</t>
  </si>
  <si>
    <t>BẢNG TỔNG HỢP SỐ GIỜ GIẢM ĐỊNH MỨC DO KIÊM NHIỆM, HƯỞNG CHẾ ĐỘ CHÍNH SÁCH</t>
  </si>
  <si>
    <t>Chủ nhiệm lớp CBQL</t>
  </si>
  <si>
    <t>Chủ nhiệm lớp CCTH132</t>
  </si>
  <si>
    <t>Nguyễn Thị Ánh Ngọc</t>
  </si>
  <si>
    <t>14/12/2015 -&gt; 08/4/2016</t>
  </si>
  <si>
    <t>Nguyễn Văn Minh</t>
  </si>
  <si>
    <t>Trưởng khoa</t>
  </si>
  <si>
    <t>Phạm Trung Thiện</t>
  </si>
  <si>
    <t xml:space="preserve">Chủ nhiệm lớp </t>
  </si>
  <si>
    <t>Phan Ngọc Thạnh</t>
  </si>
  <si>
    <t>Lê Quốc Trọng</t>
  </si>
  <si>
    <t>Trịnh Đào Chiến</t>
  </si>
  <si>
    <t>Hiệu trưởng</t>
  </si>
  <si>
    <t>Nguyễn Thị Mỹ Dung</t>
  </si>
  <si>
    <t>Phó trưởng khoa</t>
  </si>
  <si>
    <t>Đặng Thông Huề</t>
  </si>
  <si>
    <t>Ngô Võ Thạnh</t>
  </si>
  <si>
    <t>Trưởng BM</t>
  </si>
  <si>
    <t>Nguyễn Khoa Diệu Thảo</t>
  </si>
  <si>
    <t>Bùi Thị Nam Trân</t>
  </si>
  <si>
    <t>Nguyễn Thị Hạnh</t>
  </si>
  <si>
    <t>Nguyễn Thị Ái Nhi</t>
  </si>
  <si>
    <t>Trợ lý Khoa</t>
  </si>
  <si>
    <t>Đặng Thị Thu Hiệp</t>
  </si>
  <si>
    <t>Võ Thị Minh Tâm</t>
  </si>
  <si>
    <t>Phụ trách bộ môn</t>
  </si>
  <si>
    <t>chủ nhiệm lớp</t>
  </si>
  <si>
    <t>Nguyễn Lê Quân</t>
  </si>
  <si>
    <t>Nguyễn Phú Quốc</t>
  </si>
  <si>
    <t>Phó Trưởng phòng</t>
  </si>
  <si>
    <t>Hà Trung Sơn</t>
  </si>
  <si>
    <t>Hồ Ngọc Khải</t>
  </si>
  <si>
    <t>Nguyễn Mạnh Hiền</t>
  </si>
  <si>
    <t>Trần Công Tịnh</t>
  </si>
  <si>
    <t>Đinh Văn Luận</t>
  </si>
  <si>
    <t>Hồ Mộng Hùng</t>
  </si>
  <si>
    <t>Nguyễn Thị Như Quỳnh</t>
  </si>
  <si>
    <t>Lê Thị Mỹ Vân</t>
  </si>
  <si>
    <t>Võ Thị Kiều Trinh</t>
  </si>
  <si>
    <t>Hồ Thị Thanh Hiền</t>
  </si>
  <si>
    <t>Nguyễn Thị Ngọc Trinh</t>
  </si>
  <si>
    <t>Lưu Thị Xuân Hương</t>
  </si>
  <si>
    <t>Hoàng Ngọc Phong</t>
  </si>
  <si>
    <t>Phạm Thị Thanh Hà</t>
  </si>
  <si>
    <t>Võ Thị Ái</t>
  </si>
  <si>
    <t>Nguyễn Văn Hiền</t>
  </si>
  <si>
    <t>Nguyễn Thị Hằng.</t>
  </si>
  <si>
    <t>Nguyễn Mạnh Trường</t>
  </si>
  <si>
    <t>Nguyễn Thị Thanh Nga</t>
  </si>
  <si>
    <t>Nguyễn Thị Hằng Nga</t>
  </si>
  <si>
    <t>Phạm Thị Minh Hòa</t>
  </si>
  <si>
    <t>Trưởng phòng</t>
  </si>
  <si>
    <t>Phó Trưởng bộ môn</t>
  </si>
  <si>
    <t>Trưởng bộ môn</t>
  </si>
  <si>
    <t>Nguyễn Thị A Mí</t>
  </si>
  <si>
    <t>Võ Nguyên Lộc</t>
  </si>
  <si>
    <t>Nguyễn Thị Hòa Hiệp</t>
  </si>
  <si>
    <t>Nguyễn Văn Điền</t>
  </si>
  <si>
    <t>Cao Duy Lĩnh</t>
  </si>
  <si>
    <t>Trần Văn Phê</t>
  </si>
  <si>
    <t>Lê Thị Xuân</t>
  </si>
  <si>
    <t>Nguyễn Thị Mỹ Vân</t>
  </si>
  <si>
    <t>Võ Thị Thoa</t>
  </si>
  <si>
    <t>Phan Gia</t>
  </si>
  <si>
    <t>Nguyễn Thị Như Hoa</t>
  </si>
  <si>
    <t>Nguyễn Tiến Dũng</t>
  </si>
  <si>
    <t>Lê Xuân Dũng</t>
  </si>
  <si>
    <t>Phan Thị Thu Hà</t>
  </si>
  <si>
    <t>Đoàn Thế Dĩnh</t>
  </si>
  <si>
    <t>Phó Trưởng khoa</t>
  </si>
  <si>
    <t>Thân Thị Phương</t>
  </si>
  <si>
    <t>Nguyễn Thị Tuyết</t>
  </si>
  <si>
    <t>Phan Thị Bích Hà</t>
  </si>
  <si>
    <t>Hồ Văn Hải</t>
  </si>
  <si>
    <t>Mạc Văn Nhơn</t>
  </si>
  <si>
    <t>Nguyễn Thị Thu Hà</t>
  </si>
  <si>
    <t>Nguyễn Anh Khoa</t>
  </si>
  <si>
    <t>Hồ Cao Sơn</t>
  </si>
  <si>
    <t>Đinh Thị Hà</t>
  </si>
  <si>
    <t>Trần Thị Ngọc Bích</t>
  </si>
  <si>
    <t>Bùi Thị Kim Ngân</t>
  </si>
  <si>
    <t>Trần Thị Thu Vân</t>
  </si>
  <si>
    <t>Nguyễn Thị Tú Quyên</t>
  </si>
  <si>
    <t>Mai Văn Quý</t>
  </si>
  <si>
    <t>Phạm Quỳnh Lam</t>
  </si>
  <si>
    <t>Huỳnh Thị Nhân Hiếu</t>
  </si>
  <si>
    <t>Trương Thị Cẩm Ngọc</t>
  </si>
  <si>
    <t>Lê Thái Bảo</t>
  </si>
  <si>
    <t>Nguyễn Thị Thu Thủy</t>
  </si>
  <si>
    <t>Lê Thị Bích Thủy</t>
  </si>
  <si>
    <t>Nguyễn Thanh Nga</t>
  </si>
  <si>
    <t>Võ Văn Thanh</t>
  </si>
  <si>
    <t>Phạm Thanh Mỹ</t>
  </si>
  <si>
    <t>Trần Thị Kim Chi</t>
  </si>
  <si>
    <t>Nguyễn Thị Thúy Ái</t>
  </si>
  <si>
    <t>Trần Anh Huy</t>
  </si>
  <si>
    <t>Nguyễn Mai Sương</t>
  </si>
  <si>
    <t>Mai Thạch Anh</t>
  </si>
  <si>
    <t>Đoàn Nguyễn Nghi Nghi</t>
  </si>
  <si>
    <t>Trần Ngọc Thanh</t>
  </si>
  <si>
    <t>Mai Thị Thu Hương</t>
  </si>
  <si>
    <t>Trương Thị Thế Quang</t>
  </si>
  <si>
    <t>Nguyễn Thanh Hương</t>
  </si>
  <si>
    <t>Võ Thị Huyền</t>
  </si>
  <si>
    <t>Lưu Thiện Đại</t>
  </si>
  <si>
    <t>Trần Thị Thúy Hà</t>
  </si>
  <si>
    <t>Thái Thị Trà My</t>
  </si>
  <si>
    <t>Đỗ Thị Thu Hà</t>
  </si>
  <si>
    <t>Lê Thị Tuyết</t>
  </si>
  <si>
    <t>Võ Thanh Hải</t>
  </si>
  <si>
    <t>Đỗ Thị Bạch Tuyết</t>
  </si>
  <si>
    <t>Vũ Chí Hiếu</t>
  </si>
  <si>
    <t>Bùi Phạm Anh Triết</t>
  </si>
  <si>
    <t>Nguyễn Văn Tú</t>
  </si>
  <si>
    <t>Nguyễn Tuấn Cường</t>
  </si>
  <si>
    <t>Phạm Thế Chính</t>
  </si>
  <si>
    <t>Nguyễn Văn Lãm</t>
  </si>
  <si>
    <t>Nguyễn Hồng Cường</t>
  </si>
  <si>
    <t>Trưởng ban</t>
  </si>
  <si>
    <t>Nguyễn Hồng Ích</t>
  </si>
  <si>
    <t>Nguyễn Rạng Đông</t>
  </si>
  <si>
    <t>Nguyễn Văn Dương</t>
  </si>
  <si>
    <t>Hồ Đình Tuấn</t>
  </si>
  <si>
    <t>Lê Văn Bình</t>
  </si>
  <si>
    <t>Lâm Thị Bích Trân</t>
  </si>
  <si>
    <t>Võ Quốc Đạt</t>
  </si>
  <si>
    <t>Nguyễn Thành Dương</t>
  </si>
  <si>
    <t>Nguyễn Văn Bảo</t>
  </si>
  <si>
    <t>Nguyễn Văn Long</t>
  </si>
  <si>
    <t>Phó Hiệu trưởng</t>
  </si>
  <si>
    <t>Dương Thơ</t>
  </si>
  <si>
    <t>Triệu Thị Thu Hương</t>
  </si>
  <si>
    <t>CN lớp</t>
  </si>
  <si>
    <t>CBPB</t>
  </si>
  <si>
    <t>Trợ lý khoa</t>
  </si>
  <si>
    <t>Tổ trưởng CĐ</t>
  </si>
  <si>
    <t>Lê Như Thiện</t>
  </si>
  <si>
    <t>Lê Văn Tám</t>
  </si>
  <si>
    <t>Phó Chủ tịch CĐ</t>
  </si>
  <si>
    <t>Trưởng ban Nữ công</t>
  </si>
  <si>
    <t>Phó CT hội SV</t>
  </si>
  <si>
    <t>Phó BT đoàn</t>
  </si>
  <si>
    <t>Trưởng ban TTND</t>
  </si>
  <si>
    <t>Bùi Văn Vân</t>
  </si>
  <si>
    <t>Huỳnh Thị Thanh Vân</t>
  </si>
  <si>
    <t>Chử Lương Đào</t>
  </si>
  <si>
    <t>Trương Thị Như Lý</t>
  </si>
  <si>
    <t>Nghỉ sinh</t>
  </si>
  <si>
    <t>Nguyễn Thị Huệ</t>
  </si>
  <si>
    <t>Lê Thị Kim Nga</t>
  </si>
  <si>
    <t>Nghỉ hưu</t>
  </si>
  <si>
    <t>Trần Thị Ái Lan</t>
  </si>
  <si>
    <t>Phạm Thị Vân</t>
  </si>
  <si>
    <t>Phạm Thị Thúy Kiều</t>
  </si>
  <si>
    <t>Phan Thanh Trúc</t>
  </si>
  <si>
    <t>Học TCLLCT</t>
  </si>
  <si>
    <t>Phụ trách khoa</t>
  </si>
  <si>
    <t>Đặng Thị Thùy Linh</t>
  </si>
  <si>
    <t>Trưởng BM TLGD</t>
  </si>
  <si>
    <t>Phó trưởng BM TLGD</t>
  </si>
  <si>
    <t>Trợ lý</t>
  </si>
  <si>
    <t>Con nhỏ&lt;12th</t>
  </si>
  <si>
    <t>Đi học TT</t>
  </si>
  <si>
    <t>Bí thư ĐT</t>
  </si>
  <si>
    <t>TTCĐoàn</t>
  </si>
  <si>
    <t>Ký hợp đồng muộn</t>
  </si>
  <si>
    <t xml:space="preserve">Phó trưởng khoa </t>
  </si>
  <si>
    <t>Trinh Thị Hồng Vân</t>
  </si>
  <si>
    <t>Học CCLLCT</t>
  </si>
  <si>
    <t xml:space="preserve">Nghỉ sinh </t>
  </si>
  <si>
    <t>Kí hđ muộn</t>
  </si>
  <si>
    <t>Bổ sung lịch học gốc</t>
  </si>
  <si>
    <t xml:space="preserve">Con nhỏ&lt;12th </t>
  </si>
  <si>
    <t>Hồ sơ chung Dung</t>
  </si>
  <si>
    <t>Đi học tập trung</t>
  </si>
  <si>
    <t>Nguyễn Thị Hằng(Lý)</t>
  </si>
  <si>
    <t>tập huấn tự vệ 
5 ngày x2.5</t>
  </si>
  <si>
    <t>Từ 10/8/2015 đến hết T1/2016 con dưới 12 tháng</t>
  </si>
  <si>
    <t>Đi học không 
tập trung</t>
  </si>
  <si>
    <t>từ 10/8/2015 đến 02/1/2016</t>
  </si>
  <si>
    <t>CN lớp năm 1</t>
  </si>
  <si>
    <t>Đến hết T6/2016
 con dưới 12 tháng</t>
  </si>
  <si>
    <t>Tính từ 1/11/2015
 đến 30/4/2016</t>
  </si>
  <si>
    <t>Từ 15/8 đến 29/10/2015</t>
  </si>
  <si>
    <t>Gia Lai, ngày …. tháng 08 năm 2016</t>
  </si>
  <si>
    <t>Thời
 gian 
hưởng
(tháng)</t>
  </si>
  <si>
    <t>Từ 10/8/2015 Đến hết T4/2016 con dưới 12 tháng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</si>
</sst>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;[Red]0.00"/>
    <numFmt numFmtId="177" formatCode="0.000;[Red]0.000"/>
    <numFmt numFmtId="178" formatCode="0.0;[Red]0.0"/>
    <numFmt numFmtId="179" formatCode="0;[Red]0"/>
    <numFmt numFmtId="180" formatCode="0.0"/>
    <numFmt numFmtId="181" formatCode="0.0%"/>
    <numFmt numFmtId="182" formatCode="0.000"/>
    <numFmt numFmtId="183" formatCode="0.0000"/>
    <numFmt numFmtId="184" formatCode="0.00000"/>
  </numFmts>
  <fonts count="36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17" borderId="0" applyNumberFormat="0" applyBorder="0" applyAlignment="0" applyProtection="0"/>
    <xf numFmtId="0" fontId="19" fillId="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14" borderId="2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10" borderId="0" applyNumberFormat="0" applyBorder="0" applyAlignment="0" applyProtection="0"/>
    <xf numFmtId="0" fontId="1" fillId="0" borderId="0">
      <alignment/>
      <protection/>
    </xf>
    <xf numFmtId="0" fontId="0" fillId="5" borderId="7" applyNumberFormat="0" applyFont="0" applyAlignment="0" applyProtection="0"/>
    <xf numFmtId="0" fontId="29" fillId="9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3" fillId="0" borderId="0" xfId="55" applyFont="1" applyBorder="1">
      <alignment/>
      <protection/>
    </xf>
    <xf numFmtId="0" fontId="5" fillId="0" borderId="0" xfId="55" applyFont="1" applyBorder="1" applyAlignment="1">
      <alignment horizontal="center"/>
      <protection/>
    </xf>
    <xf numFmtId="0" fontId="2" fillId="0" borderId="0" xfId="55" applyFont="1" applyBorder="1">
      <alignment/>
      <protection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0" xfId="55" applyFont="1" applyBorder="1" applyAlignment="1">
      <alignment/>
      <protection/>
    </xf>
    <xf numFmtId="0" fontId="4" fillId="0" borderId="0" xfId="55" applyFont="1" applyBorder="1" applyAlignment="1">
      <alignment/>
      <protection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4" borderId="10" xfId="0" applyFont="1" applyFill="1" applyBorder="1" applyAlignment="1">
      <alignment horizontal="center" vertical="center" wrapText="1"/>
    </xf>
    <xf numFmtId="0" fontId="2" fillId="0" borderId="0" xfId="55" applyFont="1" applyBorder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9" fontId="8" fillId="0" borderId="10" xfId="0" applyNumberFormat="1" applyFont="1" applyBorder="1" applyAlignment="1">
      <alignment horizontal="center" vertical="center"/>
    </xf>
    <xf numFmtId="0" fontId="3" fillId="0" borderId="10" xfId="55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NumberFormat="1" applyFont="1" applyAlignment="1" quotePrefix="1">
      <alignment/>
    </xf>
    <xf numFmtId="0" fontId="3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10" xfId="0" applyNumberFormat="1" applyFont="1" applyBorder="1" applyAlignment="1" quotePrefix="1">
      <alignment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 quotePrefix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2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left" vertical="center"/>
      <protection/>
    </xf>
    <xf numFmtId="0" fontId="3" fillId="0" borderId="10" xfId="55" applyFont="1" applyBorder="1" applyAlignment="1">
      <alignment horizontal="left" vertical="center"/>
      <protection/>
    </xf>
    <xf numFmtId="0" fontId="3" fillId="0" borderId="10" xfId="55" applyFont="1" applyBorder="1">
      <alignment/>
      <protection/>
    </xf>
    <xf numFmtId="0" fontId="8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3" fillId="0" borderId="10" xfId="55" applyFont="1" applyBorder="1" applyAlignment="1">
      <alignment vertical="center"/>
      <protection/>
    </xf>
    <xf numFmtId="0" fontId="13" fillId="0" borderId="10" xfId="0" applyFont="1" applyBorder="1" applyAlignment="1">
      <alignment horizontal="center"/>
    </xf>
    <xf numFmtId="9" fontId="1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NumberFormat="1" applyFont="1" applyBorder="1" applyAlignment="1" quotePrefix="1">
      <alignment/>
    </xf>
    <xf numFmtId="0" fontId="13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left" vertical="center" wrapText="1"/>
      <protection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10" xfId="0" applyNumberFormat="1" applyFont="1" applyBorder="1" applyAlignment="1" quotePrefix="1">
      <alignment horizontal="center"/>
    </xf>
    <xf numFmtId="0" fontId="3" fillId="0" borderId="0" xfId="55" applyFont="1" applyBorder="1" applyAlignment="1">
      <alignment horizontal="center"/>
      <protection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NumberFormat="1" applyFont="1" applyBorder="1" applyAlignment="1" quotePrefix="1">
      <alignment/>
    </xf>
    <xf numFmtId="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55" applyFont="1" applyBorder="1" applyAlignment="1">
      <alignment horizontal="center" vertical="center"/>
      <protection/>
    </xf>
    <xf numFmtId="0" fontId="8" fillId="0" borderId="16" xfId="0" applyNumberFormat="1" applyFont="1" applyBorder="1" applyAlignment="1" quotePrefix="1">
      <alignment horizontal="center"/>
    </xf>
    <xf numFmtId="0" fontId="1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quotePrefix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3" fillId="18" borderId="10" xfId="0" applyFont="1" applyFill="1" applyBorder="1" applyAlignment="1">
      <alignment horizontal="center"/>
    </xf>
    <xf numFmtId="9" fontId="13" fillId="18" borderId="10" xfId="0" applyNumberFormat="1" applyFont="1" applyFill="1" applyBorder="1" applyAlignment="1">
      <alignment horizontal="center" vertical="center"/>
    </xf>
    <xf numFmtId="0" fontId="13" fillId="18" borderId="10" xfId="0" applyFont="1" applyFill="1" applyBorder="1" applyAlignment="1">
      <alignment/>
    </xf>
    <xf numFmtId="0" fontId="2" fillId="18" borderId="10" xfId="0" applyFont="1" applyFill="1" applyBorder="1" applyAlignment="1">
      <alignment horizontal="center"/>
    </xf>
    <xf numFmtId="0" fontId="15" fillId="18" borderId="10" xfId="0" applyFont="1" applyFill="1" applyBorder="1" applyAlignment="1">
      <alignment horizontal="center"/>
    </xf>
    <xf numFmtId="0" fontId="16" fillId="18" borderId="10" xfId="0" applyFont="1" applyFill="1" applyBorder="1" applyAlignment="1">
      <alignment horizontal="center"/>
    </xf>
    <xf numFmtId="0" fontId="9" fillId="18" borderId="10" xfId="0" applyFont="1" applyFill="1" applyBorder="1" applyAlignment="1">
      <alignment horizontal="center"/>
    </xf>
    <xf numFmtId="180" fontId="9" fillId="18" borderId="10" xfId="0" applyNumberFormat="1" applyFont="1" applyFill="1" applyBorder="1" applyAlignment="1">
      <alignment horizontal="center"/>
    </xf>
    <xf numFmtId="0" fontId="8" fillId="18" borderId="10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9" fontId="8" fillId="18" borderId="10" xfId="0" applyNumberFormat="1" applyFont="1" applyFill="1" applyBorder="1" applyAlignment="1">
      <alignment horizontal="center" vertical="center"/>
    </xf>
    <xf numFmtId="0" fontId="8" fillId="18" borderId="10" xfId="0" applyFont="1" applyFill="1" applyBorder="1" applyAlignment="1">
      <alignment/>
    </xf>
    <xf numFmtId="9" fontId="15" fillId="18" borderId="10" xfId="0" applyNumberFormat="1" applyFont="1" applyFill="1" applyBorder="1" applyAlignment="1">
      <alignment horizontal="center"/>
    </xf>
    <xf numFmtId="0" fontId="8" fillId="18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9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9" fontId="1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8" fillId="0" borderId="10" xfId="55" applyFont="1" applyBorder="1" applyAlignment="1">
      <alignment horizontal="center" vertical="center"/>
      <protection/>
    </xf>
    <xf numFmtId="180" fontId="9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 quotePrefix="1">
      <alignment/>
    </xf>
    <xf numFmtId="0" fontId="8" fillId="0" borderId="11" xfId="0" applyNumberFormat="1" applyFont="1" applyBorder="1" applyAlignment="1" quotePrefix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3" fillId="0" borderId="16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 vertical="center"/>
      <protection/>
    </xf>
    <xf numFmtId="180" fontId="9" fillId="0" borderId="16" xfId="0" applyNumberFormat="1" applyFont="1" applyBorder="1" applyAlignment="1">
      <alignment horizontal="center"/>
    </xf>
    <xf numFmtId="180" fontId="9" fillId="0" borderId="11" xfId="0" applyNumberFormat="1" applyFont="1" applyBorder="1" applyAlignment="1">
      <alignment horizontal="center"/>
    </xf>
    <xf numFmtId="0" fontId="3" fillId="0" borderId="16" xfId="55" applyFont="1" applyBorder="1" applyAlignment="1">
      <alignment horizontal="left" vertical="center"/>
      <protection/>
    </xf>
    <xf numFmtId="0" fontId="3" fillId="4" borderId="1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4" borderId="10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left" vertical="center"/>
    </xf>
    <xf numFmtId="180" fontId="9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9" fontId="8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17" xfId="55" applyFont="1" applyBorder="1" applyAlignment="1">
      <alignment horizontal="center" vertical="center"/>
      <protection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180" fontId="9" fillId="0" borderId="17" xfId="0" applyNumberFormat="1" applyFont="1" applyBorder="1" applyAlignment="1">
      <alignment horizontal="center"/>
    </xf>
    <xf numFmtId="0" fontId="3" fillId="0" borderId="0" xfId="55" applyFont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0" fontId="3" fillId="0" borderId="14" xfId="55" applyFont="1" applyBorder="1" applyAlignment="1">
      <alignment horizontal="center" vertical="center"/>
      <protection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180" fontId="9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11" xfId="0" applyNumberFormat="1" applyFont="1" applyBorder="1" applyAlignment="1" quotePrefix="1">
      <alignment/>
    </xf>
    <xf numFmtId="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6" xfId="0" applyNumberFormat="1" applyFont="1" applyBorder="1" applyAlignment="1" quotePrefix="1">
      <alignment/>
    </xf>
    <xf numFmtId="9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 quotePrefix="1">
      <alignment/>
    </xf>
    <xf numFmtId="0" fontId="8" fillId="0" borderId="17" xfId="0" applyNumberFormat="1" applyFont="1" applyBorder="1" applyAlignment="1">
      <alignment horizontal="center"/>
    </xf>
    <xf numFmtId="9" fontId="8" fillId="0" borderId="17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 quotePrefix="1">
      <alignment/>
    </xf>
    <xf numFmtId="9" fontId="8" fillId="0" borderId="0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 quotePrefix="1">
      <alignment/>
    </xf>
    <xf numFmtId="0" fontId="8" fillId="0" borderId="14" xfId="0" applyNumberFormat="1" applyFont="1" applyBorder="1" applyAlignment="1">
      <alignment horizontal="center"/>
    </xf>
    <xf numFmtId="9" fontId="8" fillId="0" borderId="14" xfId="0" applyNumberFormat="1" applyFont="1" applyBorder="1" applyAlignment="1">
      <alignment horizontal="center" vertical="center"/>
    </xf>
    <xf numFmtId="0" fontId="8" fillId="0" borderId="16" xfId="55" applyFont="1" applyBorder="1" applyAlignment="1">
      <alignment horizontal="center" vertical="center"/>
      <protection/>
    </xf>
    <xf numFmtId="0" fontId="8" fillId="0" borderId="11" xfId="0" applyNumberFormat="1" applyFont="1" applyBorder="1" applyAlignment="1">
      <alignment/>
    </xf>
    <xf numFmtId="0" fontId="8" fillId="0" borderId="17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0" fontId="8" fillId="0" borderId="14" xfId="55" applyFont="1" applyBorder="1" applyAlignment="1">
      <alignment horizontal="center" vertical="center"/>
      <protection/>
    </xf>
    <xf numFmtId="9" fontId="8" fillId="0" borderId="11" xfId="0" applyNumberFormat="1" applyFont="1" applyBorder="1" applyAlignment="1">
      <alignment horizontal="center"/>
    </xf>
    <xf numFmtId="0" fontId="8" fillId="0" borderId="17" xfId="0" applyNumberFormat="1" applyFont="1" applyBorder="1" applyAlignment="1" quotePrefix="1">
      <alignment horizontal="center"/>
    </xf>
    <xf numFmtId="0" fontId="8" fillId="0" borderId="0" xfId="0" applyNumberFormat="1" applyFont="1" applyBorder="1" applyAlignment="1" quotePrefix="1">
      <alignment horizontal="center"/>
    </xf>
    <xf numFmtId="0" fontId="8" fillId="0" borderId="14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17" xfId="0" applyNumberFormat="1" applyFont="1" applyBorder="1" applyAlignment="1" quotePrefix="1">
      <alignment horizontal="left" vertical="center"/>
    </xf>
    <xf numFmtId="0" fontId="8" fillId="0" borderId="0" xfId="0" applyNumberFormat="1" applyFont="1" applyBorder="1" applyAlignment="1" quotePrefix="1">
      <alignment horizontal="left" vertical="center"/>
    </xf>
    <xf numFmtId="0" fontId="8" fillId="0" borderId="14" xfId="0" applyNumberFormat="1" applyFont="1" applyBorder="1" applyAlignment="1" quotePrefix="1">
      <alignment horizontal="left" vertical="center"/>
    </xf>
    <xf numFmtId="0" fontId="8" fillId="0" borderId="16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3" fillId="0" borderId="17" xfId="55" applyFont="1" applyBorder="1" applyAlignment="1">
      <alignment horizontal="left" vertical="center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3" fillId="0" borderId="0" xfId="55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3" fillId="0" borderId="14" xfId="55" applyFont="1" applyBorder="1" applyAlignment="1">
      <alignment horizontal="left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1" xfId="0" applyNumberFormat="1" applyFont="1" applyBorder="1" applyAlignment="1" quotePrefix="1">
      <alignment horizontal="center"/>
    </xf>
    <xf numFmtId="0" fontId="8" fillId="0" borderId="18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3" fillId="0" borderId="11" xfId="0" applyNumberFormat="1" applyFont="1" applyBorder="1" applyAlignment="1" quotePrefix="1">
      <alignment/>
    </xf>
    <xf numFmtId="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80" fontId="9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6" xfId="0" applyNumberFormat="1" applyFont="1" applyBorder="1" applyAlignment="1" quotePrefix="1">
      <alignment horizontal="left" vertical="center"/>
    </xf>
    <xf numFmtId="0" fontId="8" fillId="0" borderId="11" xfId="0" applyNumberFormat="1" applyFont="1" applyBorder="1" applyAlignment="1" quotePrefix="1">
      <alignment horizontal="left" vertical="center"/>
    </xf>
    <xf numFmtId="0" fontId="8" fillId="0" borderId="16" xfId="0" applyNumberFormat="1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6" xfId="55" applyFont="1" applyBorder="1" applyAlignment="1">
      <alignment horizontal="center" vertical="center"/>
      <protection/>
    </xf>
    <xf numFmtId="0" fontId="8" fillId="0" borderId="11" xfId="55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80" fontId="9" fillId="0" borderId="16" xfId="0" applyNumberFormat="1" applyFont="1" applyBorder="1" applyAlignment="1">
      <alignment horizontal="center" vertical="center"/>
    </xf>
    <xf numFmtId="180" fontId="9" fillId="0" borderId="11" xfId="0" applyNumberFormat="1" applyFont="1" applyBorder="1" applyAlignment="1">
      <alignment horizontal="center" vertical="center"/>
    </xf>
    <xf numFmtId="0" fontId="3" fillId="0" borderId="16" xfId="55" applyFont="1" applyBorder="1" applyAlignment="1">
      <alignment horizontal="left" vertical="center"/>
      <protection/>
    </xf>
    <xf numFmtId="0" fontId="3" fillId="0" borderId="11" xfId="55" applyFont="1" applyBorder="1" applyAlignment="1">
      <alignment horizontal="left" vertical="center"/>
      <protection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80" fontId="9" fillId="0" borderId="16" xfId="0" applyNumberFormat="1" applyFont="1" applyBorder="1" applyAlignment="1">
      <alignment horizontal="center"/>
    </xf>
    <xf numFmtId="180" fontId="9" fillId="0" borderId="11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8" fillId="0" borderId="16" xfId="0" applyNumberFormat="1" applyFont="1" applyBorder="1" applyAlignment="1" quotePrefix="1">
      <alignment horizontal="left" vertical="center"/>
    </xf>
    <xf numFmtId="0" fontId="8" fillId="0" borderId="11" xfId="0" applyNumberFormat="1" applyFont="1" applyBorder="1" applyAlignment="1" quotePrefix="1">
      <alignment horizontal="left" vertical="center"/>
    </xf>
    <xf numFmtId="9" fontId="8" fillId="0" borderId="16" xfId="0" applyNumberFormat="1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2" fillId="0" borderId="0" xfId="55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2" fillId="0" borderId="0" xfId="55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3" fillId="0" borderId="0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3"/>
  <sheetViews>
    <sheetView tabSelected="1" zoomScaleSheetLayoutView="100" zoomScalePageLayoutView="0" workbookViewId="0" topLeftCell="A1">
      <selection activeCell="H60" sqref="H60"/>
    </sheetView>
  </sheetViews>
  <sheetFormatPr defaultColWidth="9.140625" defaultRowHeight="15"/>
  <cols>
    <col min="1" max="1" width="4.57421875" style="27" customWidth="1"/>
    <col min="2" max="2" width="22.7109375" style="27" customWidth="1"/>
    <col min="3" max="3" width="5.8515625" style="27" customWidth="1"/>
    <col min="4" max="4" width="15.421875" style="37" customWidth="1"/>
    <col min="5" max="5" width="6.7109375" style="37" customWidth="1"/>
    <col min="6" max="6" width="6.7109375" style="27" customWidth="1"/>
    <col min="7" max="7" width="6.421875" style="27" customWidth="1"/>
    <col min="8" max="8" width="14.7109375" style="27" customWidth="1"/>
    <col min="9" max="9" width="6.57421875" style="27" customWidth="1"/>
    <col min="10" max="10" width="5.57421875" style="37" customWidth="1"/>
    <col min="11" max="11" width="5.7109375" style="27" customWidth="1"/>
    <col min="12" max="12" width="6.140625" style="27" customWidth="1"/>
    <col min="13" max="13" width="7.57421875" style="27" customWidth="1"/>
    <col min="14" max="14" width="24.28125" style="27" customWidth="1"/>
    <col min="15" max="16384" width="9.140625" style="27" customWidth="1"/>
  </cols>
  <sheetData>
    <row r="1" ht="15">
      <c r="N1" s="13" t="s">
        <v>16</v>
      </c>
    </row>
    <row r="2" spans="1:14" ht="15">
      <c r="A2" s="265" t="s">
        <v>2</v>
      </c>
      <c r="B2" s="265"/>
      <c r="C2" s="265"/>
      <c r="D2" s="265"/>
      <c r="E2" s="265"/>
      <c r="F2" s="265"/>
      <c r="G2" s="265" t="s">
        <v>1</v>
      </c>
      <c r="H2" s="265"/>
      <c r="I2" s="265"/>
      <c r="J2" s="265"/>
      <c r="K2" s="265"/>
      <c r="L2" s="265"/>
      <c r="M2" s="265"/>
      <c r="N2" s="265"/>
    </row>
    <row r="3" spans="1:14" ht="15">
      <c r="A3" s="235"/>
      <c r="B3" s="235"/>
      <c r="C3" s="235"/>
      <c r="D3" s="235"/>
      <c r="E3" s="235"/>
      <c r="F3" s="235"/>
      <c r="G3" s="235" t="s">
        <v>0</v>
      </c>
      <c r="H3" s="235"/>
      <c r="I3" s="235"/>
      <c r="J3" s="235"/>
      <c r="K3" s="235"/>
      <c r="L3" s="235"/>
      <c r="M3" s="235"/>
      <c r="N3" s="235"/>
    </row>
    <row r="4" spans="1:13" ht="6.75" customHeight="1">
      <c r="A4" s="1"/>
      <c r="B4" s="2"/>
      <c r="C4" s="3"/>
      <c r="D4" s="16"/>
      <c r="E4" s="16"/>
      <c r="F4" s="3"/>
      <c r="G4" s="3"/>
      <c r="H4" s="1"/>
      <c r="I4" s="1"/>
      <c r="J4" s="69"/>
      <c r="K4" s="1"/>
      <c r="L4" s="3"/>
      <c r="M4" s="2"/>
    </row>
    <row r="5" spans="1:14" ht="18.75" customHeight="1">
      <c r="A5" s="267" t="s">
        <v>63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</row>
    <row r="6" spans="1:13" ht="15">
      <c r="A6" s="267" t="s">
        <v>12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</row>
    <row r="7" spans="1:13" ht="7.5" customHeight="1">
      <c r="A7" s="47"/>
      <c r="B7" s="47"/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4" ht="30" customHeight="1">
      <c r="A8" s="255" t="s">
        <v>3</v>
      </c>
      <c r="B8" s="255" t="s">
        <v>4</v>
      </c>
      <c r="C8" s="257" t="s">
        <v>17</v>
      </c>
      <c r="D8" s="227" t="s">
        <v>5</v>
      </c>
      <c r="E8" s="227"/>
      <c r="F8" s="227"/>
      <c r="G8" s="228"/>
      <c r="H8" s="259" t="s">
        <v>7</v>
      </c>
      <c r="I8" s="227"/>
      <c r="J8" s="227"/>
      <c r="K8" s="228"/>
      <c r="L8" s="257" t="s">
        <v>8</v>
      </c>
      <c r="M8" s="257" t="s">
        <v>18</v>
      </c>
      <c r="N8" s="257" t="s">
        <v>9</v>
      </c>
    </row>
    <row r="9" spans="1:14" ht="62.25" customHeight="1">
      <c r="A9" s="256"/>
      <c r="B9" s="256"/>
      <c r="C9" s="258"/>
      <c r="D9" s="38" t="s">
        <v>6</v>
      </c>
      <c r="E9" s="38" t="s">
        <v>62</v>
      </c>
      <c r="F9" s="39" t="s">
        <v>10</v>
      </c>
      <c r="G9" s="39" t="s">
        <v>14</v>
      </c>
      <c r="H9" s="39" t="s">
        <v>13</v>
      </c>
      <c r="I9" s="38" t="s">
        <v>62</v>
      </c>
      <c r="J9" s="40" t="s">
        <v>248</v>
      </c>
      <c r="K9" s="39" t="s">
        <v>15</v>
      </c>
      <c r="L9" s="258"/>
      <c r="M9" s="256"/>
      <c r="N9" s="256"/>
    </row>
    <row r="10" spans="1:15" ht="18.75" customHeight="1">
      <c r="A10" s="26">
        <v>1</v>
      </c>
      <c r="B10" s="23" t="s">
        <v>68</v>
      </c>
      <c r="C10" s="19">
        <v>270</v>
      </c>
      <c r="D10" s="17" t="s">
        <v>69</v>
      </c>
      <c r="E10" s="18">
        <v>0.25</v>
      </c>
      <c r="F10" s="19">
        <v>10</v>
      </c>
      <c r="G10" s="41">
        <f>(C10*E10)/10*F10</f>
        <v>67.5</v>
      </c>
      <c r="H10" s="19"/>
      <c r="I10" s="19"/>
      <c r="J10" s="19">
        <f>270*I10*J10</f>
        <v>0</v>
      </c>
      <c r="K10" s="41">
        <f>27*I10*J10</f>
        <v>0</v>
      </c>
      <c r="L10" s="43">
        <f>K10+G10</f>
        <v>67.5</v>
      </c>
      <c r="M10" s="43">
        <v>202.5</v>
      </c>
      <c r="N10" s="19"/>
      <c r="O10" s="44"/>
    </row>
    <row r="11" spans="1:15" ht="18.75" customHeight="1">
      <c r="A11" s="26">
        <v>2</v>
      </c>
      <c r="B11" s="24" t="s">
        <v>70</v>
      </c>
      <c r="C11" s="19">
        <v>270</v>
      </c>
      <c r="D11" s="17" t="s">
        <v>71</v>
      </c>
      <c r="E11" s="18">
        <v>0.15</v>
      </c>
      <c r="F11" s="19">
        <v>10</v>
      </c>
      <c r="G11" s="41">
        <f>(C11*E11)/10*F11</f>
        <v>40.5</v>
      </c>
      <c r="H11" s="20"/>
      <c r="I11" s="20"/>
      <c r="J11" s="19"/>
      <c r="K11" s="41">
        <f>27*I11*J11</f>
        <v>0</v>
      </c>
      <c r="L11" s="43">
        <f>K11+G11</f>
        <v>40.5</v>
      </c>
      <c r="M11" s="43">
        <f>C11-L11</f>
        <v>229.5</v>
      </c>
      <c r="N11" s="19"/>
      <c r="O11" s="44"/>
    </row>
    <row r="12" spans="1:15" ht="18.75" customHeight="1">
      <c r="A12" s="26">
        <v>3</v>
      </c>
      <c r="B12" s="24" t="s">
        <v>72</v>
      </c>
      <c r="C12" s="19">
        <v>270</v>
      </c>
      <c r="D12" s="19" t="s">
        <v>116</v>
      </c>
      <c r="E12" s="18">
        <v>0.2</v>
      </c>
      <c r="F12" s="19">
        <v>10</v>
      </c>
      <c r="G12" s="41">
        <f>(C12*E12)/10*F12</f>
        <v>54</v>
      </c>
      <c r="H12" s="20"/>
      <c r="I12" s="20"/>
      <c r="J12" s="19"/>
      <c r="K12" s="41">
        <f>27*I12*J12</f>
        <v>0</v>
      </c>
      <c r="L12" s="43">
        <f>K12+G12</f>
        <v>54</v>
      </c>
      <c r="M12" s="43">
        <f>C12-L12</f>
        <v>216</v>
      </c>
      <c r="N12" s="19"/>
      <c r="O12" s="44"/>
    </row>
    <row r="13" spans="1:15" ht="18.75" customHeight="1">
      <c r="A13" s="26">
        <v>4</v>
      </c>
      <c r="B13" s="24" t="s">
        <v>73</v>
      </c>
      <c r="C13" s="19">
        <v>270</v>
      </c>
      <c r="D13" s="17" t="s">
        <v>181</v>
      </c>
      <c r="E13" s="18">
        <v>0.75</v>
      </c>
      <c r="F13" s="19">
        <v>10</v>
      </c>
      <c r="G13" s="41">
        <f>(C13*E13)/10*F13</f>
        <v>202.5</v>
      </c>
      <c r="H13" s="20"/>
      <c r="I13" s="20"/>
      <c r="J13" s="19"/>
      <c r="K13" s="41">
        <f>27*I13*J13</f>
        <v>0</v>
      </c>
      <c r="L13" s="43">
        <f>K13+G13</f>
        <v>202.5</v>
      </c>
      <c r="M13" s="43">
        <f>C13-L13</f>
        <v>67.5</v>
      </c>
      <c r="N13" s="19"/>
      <c r="O13" s="44"/>
    </row>
    <row r="14" spans="1:15" ht="18.75" customHeight="1">
      <c r="A14" s="118">
        <v>5</v>
      </c>
      <c r="B14" s="134" t="s">
        <v>74</v>
      </c>
      <c r="C14" s="135">
        <v>270</v>
      </c>
      <c r="D14" s="62" t="s">
        <v>75</v>
      </c>
      <c r="E14" s="136">
        <v>0.85</v>
      </c>
      <c r="F14" s="135">
        <v>10</v>
      </c>
      <c r="G14" s="137">
        <f>(C14*E14)/10*F14</f>
        <v>229.5</v>
      </c>
      <c r="H14" s="138"/>
      <c r="I14" s="138"/>
      <c r="J14" s="135"/>
      <c r="K14" s="137">
        <f>27*I14*J14</f>
        <v>0</v>
      </c>
      <c r="L14" s="120">
        <f>K14+G14</f>
        <v>229.5</v>
      </c>
      <c r="M14" s="120">
        <f>C14-L14</f>
        <v>40.5</v>
      </c>
      <c r="N14" s="135"/>
      <c r="O14" s="44"/>
    </row>
    <row r="15" spans="1:14" s="152" customFormat="1" ht="18.75" customHeight="1">
      <c r="A15" s="146"/>
      <c r="B15" s="147"/>
      <c r="C15" s="148"/>
      <c r="D15" s="149"/>
      <c r="E15" s="150"/>
      <c r="F15" s="148"/>
      <c r="G15" s="151"/>
      <c r="J15" s="148"/>
      <c r="K15" s="151"/>
      <c r="L15" s="153"/>
      <c r="M15" s="153"/>
      <c r="N15" s="148"/>
    </row>
    <row r="16" spans="1:14" s="44" customFormat="1" ht="18.75" customHeight="1">
      <c r="A16" s="154"/>
      <c r="B16" s="130"/>
      <c r="C16" s="130"/>
      <c r="D16" s="130"/>
      <c r="E16" s="130"/>
      <c r="F16" s="129"/>
      <c r="G16" s="129"/>
      <c r="H16" s="129"/>
      <c r="I16" s="239" t="s">
        <v>247</v>
      </c>
      <c r="J16" s="239"/>
      <c r="K16" s="239"/>
      <c r="L16" s="239"/>
      <c r="M16" s="239"/>
      <c r="N16" s="239"/>
    </row>
    <row r="17" spans="1:14" s="44" customFormat="1" ht="18.75" customHeight="1">
      <c r="A17" s="154"/>
      <c r="B17" s="132" t="s">
        <v>34</v>
      </c>
      <c r="C17" s="131"/>
      <c r="D17" s="133"/>
      <c r="E17" s="133"/>
      <c r="F17" s="131"/>
      <c r="G17" s="131"/>
      <c r="H17" s="131"/>
      <c r="I17" s="240" t="s">
        <v>116</v>
      </c>
      <c r="J17" s="240"/>
      <c r="K17" s="240"/>
      <c r="L17" s="240"/>
      <c r="M17" s="240"/>
      <c r="N17" s="240"/>
    </row>
    <row r="18" spans="1:14" s="44" customFormat="1" ht="18.75" customHeight="1">
      <c r="A18" s="154"/>
      <c r="B18" s="155"/>
      <c r="C18" s="45"/>
      <c r="D18" s="156"/>
      <c r="E18" s="157"/>
      <c r="F18" s="45"/>
      <c r="G18" s="158"/>
      <c r="J18" s="45"/>
      <c r="K18" s="158"/>
      <c r="L18" s="159"/>
      <c r="M18" s="159"/>
      <c r="N18" s="45"/>
    </row>
    <row r="19" spans="1:14" s="44" customFormat="1" ht="18.75" customHeight="1">
      <c r="A19" s="154"/>
      <c r="B19" s="155"/>
      <c r="C19" s="45"/>
      <c r="D19" s="156"/>
      <c r="E19" s="157"/>
      <c r="F19" s="45"/>
      <c r="G19" s="158"/>
      <c r="J19" s="45"/>
      <c r="K19" s="158"/>
      <c r="L19" s="159"/>
      <c r="M19" s="159"/>
      <c r="N19" s="45"/>
    </row>
    <row r="20" spans="1:14" s="44" customFormat="1" ht="18.75" customHeight="1">
      <c r="A20" s="154"/>
      <c r="B20" s="155"/>
      <c r="C20" s="45"/>
      <c r="D20" s="156"/>
      <c r="E20" s="157"/>
      <c r="F20" s="45"/>
      <c r="G20" s="158"/>
      <c r="J20" s="45"/>
      <c r="K20" s="158"/>
      <c r="L20" s="159"/>
      <c r="M20" s="159"/>
      <c r="N20" s="45"/>
    </row>
    <row r="21" spans="1:14" s="44" customFormat="1" ht="18.75" customHeight="1">
      <c r="A21" s="154"/>
      <c r="B21" s="155"/>
      <c r="C21" s="45"/>
      <c r="D21" s="156"/>
      <c r="E21" s="157"/>
      <c r="F21" s="45"/>
      <c r="G21" s="158"/>
      <c r="J21" s="45"/>
      <c r="K21" s="158"/>
      <c r="L21" s="159"/>
      <c r="M21" s="159"/>
      <c r="N21" s="45"/>
    </row>
    <row r="22" spans="1:14" s="44" customFormat="1" ht="18.75" customHeight="1">
      <c r="A22" s="154"/>
      <c r="B22" s="155"/>
      <c r="C22" s="45"/>
      <c r="D22" s="156"/>
      <c r="E22" s="157"/>
      <c r="F22" s="45"/>
      <c r="G22" s="158"/>
      <c r="J22" s="45"/>
      <c r="K22" s="158"/>
      <c r="L22" s="159"/>
      <c r="M22" s="159"/>
      <c r="N22" s="45"/>
    </row>
    <row r="23" spans="1:14" s="44" customFormat="1" ht="18.75" customHeight="1">
      <c r="A23" s="154"/>
      <c r="B23" s="155"/>
      <c r="C23" s="45"/>
      <c r="D23" s="156"/>
      <c r="E23" s="157"/>
      <c r="F23" s="45"/>
      <c r="G23" s="158"/>
      <c r="J23" s="45"/>
      <c r="K23" s="158"/>
      <c r="L23" s="159"/>
      <c r="M23" s="159"/>
      <c r="N23" s="45"/>
    </row>
    <row r="24" spans="1:14" s="44" customFormat="1" ht="18.75" customHeight="1">
      <c r="A24" s="154"/>
      <c r="B24" s="155"/>
      <c r="C24" s="45"/>
      <c r="D24" s="156"/>
      <c r="E24" s="157"/>
      <c r="F24" s="45"/>
      <c r="G24" s="158"/>
      <c r="J24" s="45"/>
      <c r="K24" s="158"/>
      <c r="L24" s="159"/>
      <c r="M24" s="159"/>
      <c r="N24" s="45"/>
    </row>
    <row r="25" spans="1:14" s="44" customFormat="1" ht="18.75" customHeight="1">
      <c r="A25" s="154"/>
      <c r="B25" s="155"/>
      <c r="C25" s="45"/>
      <c r="D25" s="156"/>
      <c r="E25" s="157"/>
      <c r="F25" s="45"/>
      <c r="G25" s="158"/>
      <c r="J25" s="45"/>
      <c r="K25" s="158"/>
      <c r="L25" s="159"/>
      <c r="M25" s="159"/>
      <c r="N25" s="45"/>
    </row>
    <row r="26" spans="1:14" s="44" customFormat="1" ht="18.75" customHeight="1">
      <c r="A26" s="154"/>
      <c r="B26" s="155"/>
      <c r="C26" s="45"/>
      <c r="D26" s="156"/>
      <c r="E26" s="157"/>
      <c r="F26" s="45"/>
      <c r="G26" s="158"/>
      <c r="J26" s="45"/>
      <c r="K26" s="158"/>
      <c r="L26" s="159"/>
      <c r="M26" s="159"/>
      <c r="N26" s="45"/>
    </row>
    <row r="27" spans="1:14" s="44" customFormat="1" ht="18.75" customHeight="1">
      <c r="A27" s="154"/>
      <c r="B27" s="155"/>
      <c r="C27" s="45"/>
      <c r="D27" s="156"/>
      <c r="E27" s="157"/>
      <c r="F27" s="45"/>
      <c r="G27" s="158"/>
      <c r="J27" s="45"/>
      <c r="K27" s="158"/>
      <c r="L27" s="159"/>
      <c r="M27" s="159"/>
      <c r="N27" s="45"/>
    </row>
    <row r="28" spans="1:14" s="166" customFormat="1" ht="18.75" customHeight="1">
      <c r="A28" s="160"/>
      <c r="B28" s="161"/>
      <c r="C28" s="162"/>
      <c r="D28" s="163"/>
      <c r="E28" s="164"/>
      <c r="F28" s="162"/>
      <c r="G28" s="165"/>
      <c r="J28" s="162"/>
      <c r="K28" s="165"/>
      <c r="L28" s="167"/>
      <c r="M28" s="167"/>
      <c r="N28" s="162"/>
    </row>
    <row r="29" spans="1:15" s="59" customFormat="1" ht="18.75" customHeight="1">
      <c r="A29" s="119">
        <v>1</v>
      </c>
      <c r="B29" s="139" t="s">
        <v>76</v>
      </c>
      <c r="C29" s="140">
        <v>270</v>
      </c>
      <c r="D29" s="140" t="s">
        <v>77</v>
      </c>
      <c r="E29" s="141">
        <v>0.2</v>
      </c>
      <c r="F29" s="140">
        <v>7.5</v>
      </c>
      <c r="G29" s="142">
        <f>(C29*E29)/10*F29</f>
        <v>40.5</v>
      </c>
      <c r="H29" s="140" t="s">
        <v>218</v>
      </c>
      <c r="I29" s="141">
        <v>1</v>
      </c>
      <c r="J29" s="140">
        <v>2.5</v>
      </c>
      <c r="K29" s="143">
        <f>27*I29*J29</f>
        <v>67.5</v>
      </c>
      <c r="L29" s="144">
        <f>K29+G29</f>
        <v>108</v>
      </c>
      <c r="M29" s="144">
        <f>C29-L29</f>
        <v>162</v>
      </c>
      <c r="N29" s="145"/>
      <c r="O29" s="70"/>
    </row>
    <row r="30" spans="1:15" ht="18.75" customHeight="1">
      <c r="A30" s="26">
        <v>2</v>
      </c>
      <c r="B30" s="29" t="s">
        <v>78</v>
      </c>
      <c r="C30" s="21">
        <v>270</v>
      </c>
      <c r="D30" s="21" t="s">
        <v>77</v>
      </c>
      <c r="E30" s="22">
        <v>0.2</v>
      </c>
      <c r="F30" s="21">
        <v>10</v>
      </c>
      <c r="G30" s="41">
        <f>(C30*E30)/10*F30</f>
        <v>54</v>
      </c>
      <c r="H30" s="21"/>
      <c r="I30" s="21"/>
      <c r="J30" s="21"/>
      <c r="K30" s="41">
        <f>27*I30*J30</f>
        <v>0</v>
      </c>
      <c r="L30" s="43">
        <f>K30+G30</f>
        <v>54</v>
      </c>
      <c r="M30" s="43">
        <f>C30-L30</f>
        <v>216</v>
      </c>
      <c r="N30" s="19"/>
      <c r="O30" s="44"/>
    </row>
    <row r="31" spans="1:15" ht="18.75" customHeight="1">
      <c r="A31" s="26">
        <v>3</v>
      </c>
      <c r="B31" s="23" t="s">
        <v>79</v>
      </c>
      <c r="C31" s="19">
        <v>270</v>
      </c>
      <c r="D31" s="19" t="s">
        <v>80</v>
      </c>
      <c r="E31" s="18">
        <v>0.2</v>
      </c>
      <c r="F31" s="19">
        <v>10</v>
      </c>
      <c r="G31" s="41">
        <f>(C31*E31)/10*F31</f>
        <v>54</v>
      </c>
      <c r="H31" s="19"/>
      <c r="I31" s="19"/>
      <c r="J31" s="19"/>
      <c r="K31" s="41">
        <f>27*I31*J31</f>
        <v>0</v>
      </c>
      <c r="L31" s="43">
        <f>K31+G31</f>
        <v>54</v>
      </c>
      <c r="M31" s="43">
        <f>C31-L31</f>
        <v>216</v>
      </c>
      <c r="N31" s="19"/>
      <c r="O31" s="44"/>
    </row>
    <row r="32" spans="1:15" ht="18.75" customHeight="1">
      <c r="A32" s="26">
        <v>4</v>
      </c>
      <c r="B32" s="24" t="s">
        <v>81</v>
      </c>
      <c r="C32" s="21">
        <v>270</v>
      </c>
      <c r="D32" s="19" t="s">
        <v>196</v>
      </c>
      <c r="E32" s="18">
        <v>0.67</v>
      </c>
      <c r="F32" s="19">
        <v>10</v>
      </c>
      <c r="G32" s="41">
        <f>(C32*E32)/10*F32</f>
        <v>180.9</v>
      </c>
      <c r="H32" s="19"/>
      <c r="I32" s="19"/>
      <c r="J32" s="19"/>
      <c r="K32" s="41">
        <f>27*I32*J32</f>
        <v>0</v>
      </c>
      <c r="L32" s="43">
        <f>K32+G32</f>
        <v>180.9</v>
      </c>
      <c r="M32" s="43">
        <f>C32-L32</f>
        <v>89.1</v>
      </c>
      <c r="N32" s="19"/>
      <c r="O32" s="44"/>
    </row>
    <row r="33" spans="1:15" ht="18.75" customHeight="1">
      <c r="A33" s="118">
        <v>5</v>
      </c>
      <c r="B33" s="134" t="s">
        <v>82</v>
      </c>
      <c r="C33" s="168">
        <v>270</v>
      </c>
      <c r="D33" s="135" t="s">
        <v>196</v>
      </c>
      <c r="E33" s="136">
        <v>0.67</v>
      </c>
      <c r="F33" s="135">
        <v>10</v>
      </c>
      <c r="G33" s="137">
        <f>(C33*E33)/10*F33</f>
        <v>180.9</v>
      </c>
      <c r="H33" s="135"/>
      <c r="I33" s="135"/>
      <c r="J33" s="135"/>
      <c r="K33" s="137">
        <f>27*I33*J33</f>
        <v>0</v>
      </c>
      <c r="L33" s="120">
        <f>K33+G33</f>
        <v>180.9</v>
      </c>
      <c r="M33" s="120">
        <f>C33-L33</f>
        <v>89.1</v>
      </c>
      <c r="N33" s="135"/>
      <c r="O33" s="44"/>
    </row>
    <row r="34" spans="1:14" s="152" customFormat="1" ht="18.75" customHeight="1">
      <c r="A34" s="146"/>
      <c r="B34" s="147"/>
      <c r="C34" s="172"/>
      <c r="D34" s="148"/>
      <c r="E34" s="150"/>
      <c r="F34" s="148"/>
      <c r="G34" s="151"/>
      <c r="H34" s="148"/>
      <c r="I34" s="148"/>
      <c r="J34" s="148"/>
      <c r="K34" s="151"/>
      <c r="L34" s="153"/>
      <c r="M34" s="153"/>
      <c r="N34" s="148"/>
    </row>
    <row r="35" spans="1:14" s="44" customFormat="1" ht="18.75" customHeight="1">
      <c r="A35" s="154"/>
      <c r="B35" s="130"/>
      <c r="C35" s="130"/>
      <c r="D35" s="130"/>
      <c r="E35" s="130"/>
      <c r="F35" s="129"/>
      <c r="G35" s="129"/>
      <c r="H35" s="129"/>
      <c r="I35" s="239" t="s">
        <v>247</v>
      </c>
      <c r="J35" s="239"/>
      <c r="K35" s="239"/>
      <c r="L35" s="239"/>
      <c r="M35" s="239"/>
      <c r="N35" s="239"/>
    </row>
    <row r="36" spans="1:14" s="44" customFormat="1" ht="18.75" customHeight="1">
      <c r="A36" s="154"/>
      <c r="B36" s="132" t="s">
        <v>34</v>
      </c>
      <c r="C36" s="131"/>
      <c r="D36" s="133"/>
      <c r="E36" s="133"/>
      <c r="F36" s="131"/>
      <c r="G36" s="131"/>
      <c r="H36" s="131"/>
      <c r="I36" s="240" t="s">
        <v>116</v>
      </c>
      <c r="J36" s="240"/>
      <c r="K36" s="240"/>
      <c r="L36" s="240"/>
      <c r="M36" s="240"/>
      <c r="N36" s="240"/>
    </row>
    <row r="37" spans="1:14" s="44" customFormat="1" ht="18.75" customHeight="1">
      <c r="A37" s="154"/>
      <c r="B37" s="155"/>
      <c r="C37" s="173"/>
      <c r="D37" s="45"/>
      <c r="E37" s="157"/>
      <c r="F37" s="45"/>
      <c r="G37" s="158"/>
      <c r="H37" s="45"/>
      <c r="I37" s="45"/>
      <c r="J37" s="45"/>
      <c r="K37" s="158"/>
      <c r="L37" s="159"/>
      <c r="M37" s="159"/>
      <c r="N37" s="45"/>
    </row>
    <row r="38" spans="1:14" s="44" customFormat="1" ht="18.75" customHeight="1">
      <c r="A38" s="154"/>
      <c r="B38" s="155"/>
      <c r="C38" s="173"/>
      <c r="D38" s="45"/>
      <c r="E38" s="157"/>
      <c r="F38" s="45"/>
      <c r="G38" s="158"/>
      <c r="H38" s="45"/>
      <c r="I38" s="45"/>
      <c r="J38" s="45"/>
      <c r="K38" s="158"/>
      <c r="L38" s="159"/>
      <c r="M38" s="159"/>
      <c r="N38" s="45"/>
    </row>
    <row r="39" spans="1:14" s="44" customFormat="1" ht="18.75" customHeight="1">
      <c r="A39" s="154"/>
      <c r="B39" s="155"/>
      <c r="C39" s="173"/>
      <c r="D39" s="45"/>
      <c r="E39" s="157"/>
      <c r="F39" s="45"/>
      <c r="G39" s="158"/>
      <c r="H39" s="45"/>
      <c r="I39" s="45"/>
      <c r="J39" s="45"/>
      <c r="K39" s="158"/>
      <c r="L39" s="159"/>
      <c r="M39" s="159"/>
      <c r="N39" s="45"/>
    </row>
    <row r="40" spans="1:14" s="44" customFormat="1" ht="18.75" customHeight="1">
      <c r="A40" s="154"/>
      <c r="B40" s="155"/>
      <c r="C40" s="173"/>
      <c r="D40" s="45"/>
      <c r="E40" s="157"/>
      <c r="F40" s="45"/>
      <c r="G40" s="158"/>
      <c r="H40" s="45"/>
      <c r="I40" s="45"/>
      <c r="J40" s="45"/>
      <c r="K40" s="158"/>
      <c r="L40" s="159"/>
      <c r="M40" s="159"/>
      <c r="N40" s="45"/>
    </row>
    <row r="41" spans="1:14" s="44" customFormat="1" ht="18.75" customHeight="1">
      <c r="A41" s="154"/>
      <c r="B41" s="155"/>
      <c r="C41" s="173"/>
      <c r="D41" s="45"/>
      <c r="E41" s="157"/>
      <c r="F41" s="45"/>
      <c r="G41" s="158"/>
      <c r="H41" s="45"/>
      <c r="I41" s="45"/>
      <c r="J41" s="45"/>
      <c r="K41" s="158"/>
      <c r="L41" s="159"/>
      <c r="M41" s="159"/>
      <c r="N41" s="45"/>
    </row>
    <row r="42" spans="1:14" s="44" customFormat="1" ht="18.75" customHeight="1">
      <c r="A42" s="154"/>
      <c r="B42" s="155"/>
      <c r="C42" s="173"/>
      <c r="D42" s="45"/>
      <c r="E42" s="157"/>
      <c r="F42" s="45"/>
      <c r="G42" s="158"/>
      <c r="H42" s="45"/>
      <c r="I42" s="45"/>
      <c r="J42" s="45"/>
      <c r="K42" s="158"/>
      <c r="L42" s="159"/>
      <c r="M42" s="159"/>
      <c r="N42" s="45"/>
    </row>
    <row r="43" spans="1:14" s="44" customFormat="1" ht="18.75" customHeight="1">
      <c r="A43" s="154"/>
      <c r="B43" s="155"/>
      <c r="C43" s="173"/>
      <c r="D43" s="45"/>
      <c r="E43" s="157"/>
      <c r="F43" s="45"/>
      <c r="G43" s="158"/>
      <c r="H43" s="45"/>
      <c r="I43" s="45"/>
      <c r="J43" s="45"/>
      <c r="K43" s="158"/>
      <c r="L43" s="159"/>
      <c r="M43" s="159"/>
      <c r="N43" s="45"/>
    </row>
    <row r="44" spans="1:14" s="44" customFormat="1" ht="18.75" customHeight="1">
      <c r="A44" s="154"/>
      <c r="B44" s="155"/>
      <c r="C44" s="173"/>
      <c r="D44" s="45"/>
      <c r="E44" s="157"/>
      <c r="F44" s="45"/>
      <c r="G44" s="158"/>
      <c r="H44" s="45"/>
      <c r="I44" s="45"/>
      <c r="J44" s="45"/>
      <c r="K44" s="158"/>
      <c r="L44" s="159"/>
      <c r="M44" s="159"/>
      <c r="N44" s="45"/>
    </row>
    <row r="45" spans="1:14" s="44" customFormat="1" ht="18.75" customHeight="1">
      <c r="A45" s="154"/>
      <c r="B45" s="155"/>
      <c r="C45" s="173"/>
      <c r="D45" s="45"/>
      <c r="E45" s="157"/>
      <c r="F45" s="45"/>
      <c r="G45" s="158"/>
      <c r="H45" s="45"/>
      <c r="I45" s="45"/>
      <c r="J45" s="45"/>
      <c r="K45" s="158"/>
      <c r="L45" s="159"/>
      <c r="M45" s="159"/>
      <c r="N45" s="45"/>
    </row>
    <row r="46" spans="1:14" s="44" customFormat="1" ht="18.75" customHeight="1">
      <c r="A46" s="154"/>
      <c r="B46" s="155"/>
      <c r="C46" s="173"/>
      <c r="D46" s="45"/>
      <c r="E46" s="157"/>
      <c r="F46" s="45"/>
      <c r="G46" s="158"/>
      <c r="H46" s="45"/>
      <c r="I46" s="45"/>
      <c r="J46" s="45"/>
      <c r="K46" s="158"/>
      <c r="L46" s="159"/>
      <c r="M46" s="159"/>
      <c r="N46" s="45"/>
    </row>
    <row r="47" spans="1:14" s="166" customFormat="1" ht="18.75" customHeight="1">
      <c r="A47" s="160"/>
      <c r="B47" s="161"/>
      <c r="C47" s="174"/>
      <c r="D47" s="162"/>
      <c r="E47" s="164"/>
      <c r="F47" s="162"/>
      <c r="G47" s="165"/>
      <c r="H47" s="162"/>
      <c r="I47" s="162"/>
      <c r="J47" s="162"/>
      <c r="K47" s="165"/>
      <c r="L47" s="167"/>
      <c r="M47" s="167"/>
      <c r="N47" s="162"/>
    </row>
    <row r="48" spans="1:15" ht="18.75" customHeight="1">
      <c r="A48" s="119">
        <v>1</v>
      </c>
      <c r="B48" s="169" t="s">
        <v>133</v>
      </c>
      <c r="C48" s="140">
        <v>270</v>
      </c>
      <c r="D48" s="54" t="s">
        <v>243</v>
      </c>
      <c r="E48" s="170">
        <v>0.15</v>
      </c>
      <c r="F48" s="54">
        <v>8</v>
      </c>
      <c r="G48" s="143">
        <f aca="true" t="shared" si="0" ref="G48:G56">(C48*E48)/10*F48</f>
        <v>32.4</v>
      </c>
      <c r="H48" s="171"/>
      <c r="I48" s="171"/>
      <c r="J48" s="54"/>
      <c r="K48" s="143">
        <f aca="true" t="shared" si="1" ref="K48:K56">27*I48*J48</f>
        <v>0</v>
      </c>
      <c r="L48" s="121">
        <f aca="true" t="shared" si="2" ref="L48:L56">K48+G48</f>
        <v>32.4</v>
      </c>
      <c r="M48" s="121">
        <f aca="true" t="shared" si="3" ref="M48:M56">C48-L48</f>
        <v>237.6</v>
      </c>
      <c r="N48" s="54"/>
      <c r="O48" s="44"/>
    </row>
    <row r="49" spans="1:15" ht="18.75" customHeight="1">
      <c r="A49" s="26">
        <v>2</v>
      </c>
      <c r="B49" s="31" t="s">
        <v>134</v>
      </c>
      <c r="C49" s="21">
        <v>270</v>
      </c>
      <c r="D49" s="19" t="s">
        <v>195</v>
      </c>
      <c r="E49" s="25">
        <v>0.15</v>
      </c>
      <c r="F49" s="19">
        <v>10</v>
      </c>
      <c r="G49" s="41">
        <f t="shared" si="0"/>
        <v>40.5</v>
      </c>
      <c r="H49" s="17"/>
      <c r="I49" s="17"/>
      <c r="J49" s="19"/>
      <c r="K49" s="41">
        <f t="shared" si="1"/>
        <v>0</v>
      </c>
      <c r="L49" s="43">
        <f t="shared" si="2"/>
        <v>40.5</v>
      </c>
      <c r="M49" s="43">
        <f t="shared" si="3"/>
        <v>229.5</v>
      </c>
      <c r="N49" s="19"/>
      <c r="O49" s="44"/>
    </row>
    <row r="50" spans="1:15" ht="18.75" customHeight="1">
      <c r="A50" s="26">
        <v>3</v>
      </c>
      <c r="B50" s="31" t="s">
        <v>135</v>
      </c>
      <c r="C50" s="19">
        <v>270</v>
      </c>
      <c r="D50" s="19" t="s">
        <v>195</v>
      </c>
      <c r="E50" s="25">
        <v>0.15</v>
      </c>
      <c r="F50" s="19">
        <v>10</v>
      </c>
      <c r="G50" s="41">
        <f t="shared" si="0"/>
        <v>40.5</v>
      </c>
      <c r="H50" s="17"/>
      <c r="I50" s="17"/>
      <c r="J50" s="19"/>
      <c r="K50" s="41">
        <f t="shared" si="1"/>
        <v>0</v>
      </c>
      <c r="L50" s="43">
        <f t="shared" si="2"/>
        <v>40.5</v>
      </c>
      <c r="M50" s="43">
        <f t="shared" si="3"/>
        <v>229.5</v>
      </c>
      <c r="N50" s="19"/>
      <c r="O50" s="44"/>
    </row>
    <row r="51" spans="1:15" ht="18.75" customHeight="1">
      <c r="A51" s="26">
        <v>4</v>
      </c>
      <c r="B51" s="31" t="s">
        <v>136</v>
      </c>
      <c r="C51" s="21">
        <v>270</v>
      </c>
      <c r="D51" s="19" t="s">
        <v>195</v>
      </c>
      <c r="E51" s="25">
        <v>0.15</v>
      </c>
      <c r="F51" s="19">
        <v>10</v>
      </c>
      <c r="G51" s="41">
        <f t="shared" si="0"/>
        <v>40.5</v>
      </c>
      <c r="H51" s="17"/>
      <c r="I51" s="17"/>
      <c r="J51" s="19"/>
      <c r="K51" s="41">
        <f t="shared" si="1"/>
        <v>0</v>
      </c>
      <c r="L51" s="43">
        <f t="shared" si="2"/>
        <v>40.5</v>
      </c>
      <c r="M51" s="43">
        <f t="shared" si="3"/>
        <v>229.5</v>
      </c>
      <c r="N51" s="19"/>
      <c r="O51" s="44"/>
    </row>
    <row r="52" spans="1:15" ht="18.75" customHeight="1">
      <c r="A52" s="26">
        <v>5</v>
      </c>
      <c r="B52" s="31" t="s">
        <v>137</v>
      </c>
      <c r="C52" s="21">
        <v>270</v>
      </c>
      <c r="D52" s="19" t="s">
        <v>116</v>
      </c>
      <c r="E52" s="25">
        <v>0.2</v>
      </c>
      <c r="F52" s="19">
        <v>10</v>
      </c>
      <c r="G52" s="41">
        <f t="shared" si="0"/>
        <v>54</v>
      </c>
      <c r="H52" s="17"/>
      <c r="I52" s="17"/>
      <c r="J52" s="19"/>
      <c r="K52" s="41">
        <f t="shared" si="1"/>
        <v>0</v>
      </c>
      <c r="L52" s="43">
        <f t="shared" si="2"/>
        <v>54</v>
      </c>
      <c r="M52" s="43">
        <f t="shared" si="3"/>
        <v>216</v>
      </c>
      <c r="N52" s="19"/>
      <c r="O52" s="44"/>
    </row>
    <row r="53" spans="1:15" s="59" customFormat="1" ht="15">
      <c r="A53" s="26">
        <v>6</v>
      </c>
      <c r="B53" s="60" t="s">
        <v>138</v>
      </c>
      <c r="C53" s="56">
        <v>270</v>
      </c>
      <c r="D53" s="68" t="s">
        <v>114</v>
      </c>
      <c r="E53" s="57">
        <v>0.75</v>
      </c>
      <c r="F53" s="56">
        <v>4</v>
      </c>
      <c r="G53" s="58">
        <f t="shared" si="0"/>
        <v>81</v>
      </c>
      <c r="H53" s="61" t="s">
        <v>231</v>
      </c>
      <c r="I53" s="57">
        <v>1</v>
      </c>
      <c r="J53" s="56">
        <v>6</v>
      </c>
      <c r="K53" s="41">
        <f t="shared" si="1"/>
        <v>162</v>
      </c>
      <c r="L53" s="63">
        <f t="shared" si="2"/>
        <v>243</v>
      </c>
      <c r="M53" s="63">
        <f t="shared" si="3"/>
        <v>27</v>
      </c>
      <c r="N53" s="56" t="s">
        <v>234</v>
      </c>
      <c r="O53" s="70"/>
    </row>
    <row r="54" spans="1:15" s="59" customFormat="1" ht="15">
      <c r="A54" s="26">
        <v>7</v>
      </c>
      <c r="B54" s="85" t="s">
        <v>139</v>
      </c>
      <c r="C54" s="75">
        <v>270</v>
      </c>
      <c r="D54" s="82" t="s">
        <v>92</v>
      </c>
      <c r="E54" s="74">
        <v>0.7</v>
      </c>
      <c r="F54" s="75">
        <v>7.5</v>
      </c>
      <c r="G54" s="83">
        <f t="shared" si="0"/>
        <v>141.75</v>
      </c>
      <c r="H54" s="75" t="s">
        <v>218</v>
      </c>
      <c r="I54" s="74">
        <v>1</v>
      </c>
      <c r="J54" s="75">
        <v>2.5</v>
      </c>
      <c r="K54" s="86">
        <f t="shared" si="1"/>
        <v>67.5</v>
      </c>
      <c r="L54" s="84">
        <f t="shared" si="2"/>
        <v>209.25</v>
      </c>
      <c r="M54" s="84">
        <f t="shared" si="3"/>
        <v>60.75</v>
      </c>
      <c r="N54" s="81" t="s">
        <v>236</v>
      </c>
      <c r="O54" s="70"/>
    </row>
    <row r="55" spans="1:15" ht="18.75" customHeight="1">
      <c r="A55" s="26">
        <v>8</v>
      </c>
      <c r="B55" s="31" t="s">
        <v>111</v>
      </c>
      <c r="C55" s="21">
        <v>270</v>
      </c>
      <c r="D55" s="34" t="s">
        <v>195</v>
      </c>
      <c r="E55" s="25">
        <v>0.15</v>
      </c>
      <c r="F55" s="19">
        <v>10</v>
      </c>
      <c r="G55" s="41">
        <f t="shared" si="0"/>
        <v>40.5</v>
      </c>
      <c r="H55" s="17"/>
      <c r="I55" s="17"/>
      <c r="J55" s="19"/>
      <c r="K55" s="41">
        <f t="shared" si="1"/>
        <v>0</v>
      </c>
      <c r="L55" s="43">
        <f t="shared" si="2"/>
        <v>40.5</v>
      </c>
      <c r="M55" s="43">
        <f t="shared" si="3"/>
        <v>229.5</v>
      </c>
      <c r="N55" s="19"/>
      <c r="O55" s="44"/>
    </row>
    <row r="56" spans="1:15" ht="18.75" customHeight="1">
      <c r="A56" s="118">
        <v>9</v>
      </c>
      <c r="B56" s="175" t="s">
        <v>112</v>
      </c>
      <c r="C56" s="168">
        <v>270</v>
      </c>
      <c r="D56" s="51" t="s">
        <v>195</v>
      </c>
      <c r="E56" s="176">
        <v>0.15</v>
      </c>
      <c r="F56" s="135">
        <v>10</v>
      </c>
      <c r="G56" s="137">
        <f t="shared" si="0"/>
        <v>40.5</v>
      </c>
      <c r="H56" s="62"/>
      <c r="I56" s="62"/>
      <c r="J56" s="135"/>
      <c r="K56" s="137">
        <f t="shared" si="1"/>
        <v>0</v>
      </c>
      <c r="L56" s="120">
        <f t="shared" si="2"/>
        <v>40.5</v>
      </c>
      <c r="M56" s="120">
        <f t="shared" si="3"/>
        <v>229.5</v>
      </c>
      <c r="N56" s="135"/>
      <c r="O56" s="44"/>
    </row>
    <row r="57" spans="1:14" s="152" customFormat="1" ht="18.75" customHeight="1">
      <c r="A57" s="146"/>
      <c r="B57" s="177"/>
      <c r="C57" s="172"/>
      <c r="D57" s="178"/>
      <c r="E57" s="179"/>
      <c r="F57" s="148"/>
      <c r="G57" s="151"/>
      <c r="H57" s="149"/>
      <c r="I57" s="149"/>
      <c r="J57" s="148"/>
      <c r="K57" s="151"/>
      <c r="L57" s="153"/>
      <c r="M57" s="153"/>
      <c r="N57" s="148"/>
    </row>
    <row r="58" spans="1:14" s="44" customFormat="1" ht="18.75" customHeight="1">
      <c r="A58" s="154"/>
      <c r="B58" s="130"/>
      <c r="C58" s="130"/>
      <c r="D58" s="130"/>
      <c r="E58" s="130"/>
      <c r="F58" s="129"/>
      <c r="G58" s="129"/>
      <c r="H58" s="129"/>
      <c r="I58" s="239" t="s">
        <v>247</v>
      </c>
      <c r="J58" s="239"/>
      <c r="K58" s="239"/>
      <c r="L58" s="239"/>
      <c r="M58" s="239"/>
      <c r="N58" s="239"/>
    </row>
    <row r="59" spans="1:14" s="44" customFormat="1" ht="18.75" customHeight="1">
      <c r="A59" s="154"/>
      <c r="B59" s="132" t="s">
        <v>34</v>
      </c>
      <c r="C59" s="131"/>
      <c r="D59" s="133"/>
      <c r="E59" s="133"/>
      <c r="F59" s="131"/>
      <c r="G59" s="131"/>
      <c r="H59" s="131"/>
      <c r="I59" s="240" t="s">
        <v>116</v>
      </c>
      <c r="J59" s="240"/>
      <c r="K59" s="240"/>
      <c r="L59" s="240"/>
      <c r="M59" s="240"/>
      <c r="N59" s="240"/>
    </row>
    <row r="60" spans="1:14" s="44" customFormat="1" ht="18.75" customHeight="1">
      <c r="A60" s="154"/>
      <c r="B60" s="180"/>
      <c r="C60" s="173"/>
      <c r="D60" s="51"/>
      <c r="E60" s="181"/>
      <c r="F60" s="45"/>
      <c r="G60" s="158"/>
      <c r="H60" s="156"/>
      <c r="I60" s="156"/>
      <c r="J60" s="45"/>
      <c r="K60" s="158"/>
      <c r="L60" s="159"/>
      <c r="M60" s="159"/>
      <c r="N60" s="45"/>
    </row>
    <row r="61" spans="1:14" s="44" customFormat="1" ht="18.75" customHeight="1">
      <c r="A61" s="154"/>
      <c r="B61" s="180"/>
      <c r="C61" s="173"/>
      <c r="D61" s="51"/>
      <c r="E61" s="181"/>
      <c r="F61" s="45"/>
      <c r="G61" s="158"/>
      <c r="H61" s="156"/>
      <c r="I61" s="156"/>
      <c r="J61" s="45"/>
      <c r="K61" s="158"/>
      <c r="L61" s="159"/>
      <c r="M61" s="159"/>
      <c r="N61" s="45"/>
    </row>
    <row r="62" spans="1:14" s="44" customFormat="1" ht="18.75" customHeight="1">
      <c r="A62" s="154"/>
      <c r="B62" s="180"/>
      <c r="C62" s="173"/>
      <c r="D62" s="51"/>
      <c r="E62" s="181"/>
      <c r="F62" s="45"/>
      <c r="G62" s="158"/>
      <c r="H62" s="156"/>
      <c r="I62" s="156"/>
      <c r="J62" s="45"/>
      <c r="K62" s="158"/>
      <c r="L62" s="159"/>
      <c r="M62" s="159"/>
      <c r="N62" s="45"/>
    </row>
    <row r="63" spans="1:14" s="44" customFormat="1" ht="18.75" customHeight="1">
      <c r="A63" s="154"/>
      <c r="B63" s="180"/>
      <c r="C63" s="173"/>
      <c r="D63" s="51"/>
      <c r="E63" s="181"/>
      <c r="F63" s="45"/>
      <c r="G63" s="158"/>
      <c r="H63" s="156"/>
      <c r="I63" s="156"/>
      <c r="J63" s="45"/>
      <c r="K63" s="158"/>
      <c r="L63" s="159"/>
      <c r="M63" s="159"/>
      <c r="N63" s="45"/>
    </row>
    <row r="64" spans="1:14" s="44" customFormat="1" ht="18.75" customHeight="1">
      <c r="A64" s="154"/>
      <c r="B64" s="180"/>
      <c r="C64" s="173"/>
      <c r="D64" s="51"/>
      <c r="E64" s="181"/>
      <c r="F64" s="45"/>
      <c r="G64" s="158"/>
      <c r="H64" s="156"/>
      <c r="I64" s="156"/>
      <c r="J64" s="45"/>
      <c r="K64" s="158"/>
      <c r="L64" s="159"/>
      <c r="M64" s="159"/>
      <c r="N64" s="45"/>
    </row>
    <row r="65" spans="1:14" s="44" customFormat="1" ht="18.75" customHeight="1">
      <c r="A65" s="154"/>
      <c r="B65" s="180"/>
      <c r="C65" s="173"/>
      <c r="D65" s="51"/>
      <c r="E65" s="181"/>
      <c r="F65" s="45"/>
      <c r="G65" s="158"/>
      <c r="H65" s="156"/>
      <c r="I65" s="156"/>
      <c r="J65" s="45"/>
      <c r="K65" s="158"/>
      <c r="L65" s="159"/>
      <c r="M65" s="159"/>
      <c r="N65" s="45"/>
    </row>
    <row r="66" spans="1:14" s="166" customFormat="1" ht="18.75" customHeight="1">
      <c r="A66" s="160"/>
      <c r="B66" s="182"/>
      <c r="C66" s="174"/>
      <c r="D66" s="183"/>
      <c r="E66" s="184"/>
      <c r="F66" s="162"/>
      <c r="G66" s="165"/>
      <c r="H66" s="163"/>
      <c r="I66" s="163"/>
      <c r="J66" s="162"/>
      <c r="K66" s="165"/>
      <c r="L66" s="167"/>
      <c r="M66" s="167"/>
      <c r="N66" s="162"/>
    </row>
    <row r="67" spans="1:15" ht="18.75" customHeight="1">
      <c r="A67" s="119">
        <v>1</v>
      </c>
      <c r="B67" s="169" t="s">
        <v>164</v>
      </c>
      <c r="C67" s="140">
        <v>270</v>
      </c>
      <c r="D67" s="54" t="s">
        <v>197</v>
      </c>
      <c r="E67" s="170">
        <v>0.15</v>
      </c>
      <c r="F67" s="54">
        <v>10</v>
      </c>
      <c r="G67" s="143">
        <f>(C67*E67)/10*F67</f>
        <v>40.5</v>
      </c>
      <c r="H67" s="171"/>
      <c r="I67" s="171"/>
      <c r="J67" s="54"/>
      <c r="K67" s="143">
        <f>27*I67*J67</f>
        <v>0</v>
      </c>
      <c r="L67" s="121">
        <f>K67+G67</f>
        <v>40.5</v>
      </c>
      <c r="M67" s="121">
        <f>C67-L67</f>
        <v>229.5</v>
      </c>
      <c r="N67" s="54"/>
      <c r="O67" s="44"/>
    </row>
    <row r="68" spans="1:15" ht="18.75" customHeight="1">
      <c r="A68" s="26">
        <v>2</v>
      </c>
      <c r="B68" s="73" t="s">
        <v>165</v>
      </c>
      <c r="C68" s="21">
        <v>270</v>
      </c>
      <c r="D68" s="21"/>
      <c r="E68" s="74"/>
      <c r="F68" s="75"/>
      <c r="G68" s="72">
        <f>(C68*E68)/10*F68</f>
        <v>0</v>
      </c>
      <c r="H68" s="75" t="s">
        <v>210</v>
      </c>
      <c r="I68" s="75"/>
      <c r="J68" s="21">
        <v>5.5</v>
      </c>
      <c r="K68" s="72">
        <f>27*J68</f>
        <v>148.5</v>
      </c>
      <c r="L68" s="76">
        <f>K68+G68</f>
        <v>148.5</v>
      </c>
      <c r="M68" s="76">
        <f>C68-L68</f>
        <v>121.5</v>
      </c>
      <c r="N68" s="80"/>
      <c r="O68" s="44"/>
    </row>
    <row r="69" spans="1:15" ht="18.75" customHeight="1">
      <c r="A69" s="26">
        <v>3</v>
      </c>
      <c r="B69" s="31" t="s">
        <v>166</v>
      </c>
      <c r="C69" s="19">
        <v>270</v>
      </c>
      <c r="D69" s="19" t="s">
        <v>196</v>
      </c>
      <c r="E69" s="25">
        <v>0.67</v>
      </c>
      <c r="F69" s="19">
        <v>10</v>
      </c>
      <c r="G69" s="41">
        <f>(C69*E69)/10*F69</f>
        <v>180.9</v>
      </c>
      <c r="H69" s="17"/>
      <c r="I69" s="17"/>
      <c r="J69" s="19"/>
      <c r="K69" s="41">
        <f>27*J69</f>
        <v>0</v>
      </c>
      <c r="L69" s="43">
        <f>K69+G69</f>
        <v>180.9</v>
      </c>
      <c r="M69" s="43">
        <f>C69-L69</f>
        <v>89.1</v>
      </c>
      <c r="N69" s="19"/>
      <c r="O69" s="44"/>
    </row>
    <row r="70" spans="1:15" ht="18.75" customHeight="1">
      <c r="A70" s="26">
        <v>4</v>
      </c>
      <c r="B70" s="31" t="s">
        <v>167</v>
      </c>
      <c r="C70" s="21">
        <v>270</v>
      </c>
      <c r="D70" s="19" t="s">
        <v>195</v>
      </c>
      <c r="E70" s="25">
        <v>0.15</v>
      </c>
      <c r="F70" s="19">
        <v>10</v>
      </c>
      <c r="G70" s="41">
        <f>(C70*E70)/10*F70</f>
        <v>40.5</v>
      </c>
      <c r="H70" s="17"/>
      <c r="I70" s="17"/>
      <c r="J70" s="19"/>
      <c r="K70" s="41">
        <f>27*J70</f>
        <v>0</v>
      </c>
      <c r="L70" s="43">
        <f>K70+G70</f>
        <v>40.5</v>
      </c>
      <c r="M70" s="43">
        <f>C70-L70</f>
        <v>229.5</v>
      </c>
      <c r="N70" s="19"/>
      <c r="O70" s="44"/>
    </row>
    <row r="71" spans="1:15" ht="15">
      <c r="A71" s="237">
        <v>5</v>
      </c>
      <c r="B71" s="260" t="s">
        <v>168</v>
      </c>
      <c r="C71" s="243">
        <v>270</v>
      </c>
      <c r="D71" s="243" t="s">
        <v>196</v>
      </c>
      <c r="E71" s="262">
        <v>0.67</v>
      </c>
      <c r="F71" s="243">
        <v>7.5</v>
      </c>
      <c r="G71" s="251">
        <f>(C71*E71)/10*F71</f>
        <v>135.675</v>
      </c>
      <c r="H71" s="109" t="s">
        <v>232</v>
      </c>
      <c r="I71" s="102">
        <v>1</v>
      </c>
      <c r="J71" s="101">
        <v>2.5</v>
      </c>
      <c r="K71" s="103">
        <f>27*J71</f>
        <v>67.5</v>
      </c>
      <c r="L71" s="247">
        <v>218.1</v>
      </c>
      <c r="M71" s="247">
        <v>51.9</v>
      </c>
      <c r="N71" s="110" t="s">
        <v>246</v>
      </c>
      <c r="O71" s="44"/>
    </row>
    <row r="72" spans="1:15" ht="30">
      <c r="A72" s="238"/>
      <c r="B72" s="261"/>
      <c r="C72" s="244"/>
      <c r="D72" s="244"/>
      <c r="E72" s="263"/>
      <c r="F72" s="244"/>
      <c r="G72" s="252"/>
      <c r="H72" s="111" t="s">
        <v>235</v>
      </c>
      <c r="I72" s="112">
        <v>0.1</v>
      </c>
      <c r="J72" s="101">
        <v>5.5</v>
      </c>
      <c r="K72" s="103">
        <f>2.7*J72</f>
        <v>14.850000000000001</v>
      </c>
      <c r="L72" s="248"/>
      <c r="M72" s="248"/>
      <c r="N72" s="110" t="s">
        <v>245</v>
      </c>
      <c r="O72" s="44"/>
    </row>
    <row r="73" spans="1:15" ht="18.75" customHeight="1">
      <c r="A73" s="26">
        <v>6</v>
      </c>
      <c r="B73" s="31" t="s">
        <v>169</v>
      </c>
      <c r="C73" s="21">
        <v>270</v>
      </c>
      <c r="D73" s="19" t="s">
        <v>195</v>
      </c>
      <c r="E73" s="25">
        <v>0.15</v>
      </c>
      <c r="F73" s="19">
        <v>10</v>
      </c>
      <c r="G73" s="41">
        <f aca="true" t="shared" si="4" ref="G73:G78">(C73*E73)/10*F73</f>
        <v>40.5</v>
      </c>
      <c r="H73" s="17"/>
      <c r="I73" s="17"/>
      <c r="J73" s="19"/>
      <c r="K73" s="41">
        <f aca="true" t="shared" si="5" ref="K73:K78">27*J73</f>
        <v>0</v>
      </c>
      <c r="L73" s="43">
        <f aca="true" t="shared" si="6" ref="L73:L111">K73+G73</f>
        <v>40.5</v>
      </c>
      <c r="M73" s="43">
        <f aca="true" t="shared" si="7" ref="M73:M105">C73-L73</f>
        <v>229.5</v>
      </c>
      <c r="N73" s="19"/>
      <c r="O73" s="44"/>
    </row>
    <row r="74" spans="1:15" ht="18" customHeight="1">
      <c r="A74" s="78">
        <v>7</v>
      </c>
      <c r="B74" s="31" t="s">
        <v>170</v>
      </c>
      <c r="C74" s="19">
        <v>270</v>
      </c>
      <c r="D74" s="19"/>
      <c r="E74" s="25"/>
      <c r="F74" s="17"/>
      <c r="G74" s="41">
        <f t="shared" si="4"/>
        <v>0</v>
      </c>
      <c r="H74" s="17" t="s">
        <v>210</v>
      </c>
      <c r="I74" s="17"/>
      <c r="J74" s="19">
        <v>5.5</v>
      </c>
      <c r="K74" s="223">
        <f t="shared" si="5"/>
        <v>148.5</v>
      </c>
      <c r="L74" s="43">
        <f t="shared" si="6"/>
        <v>148.5</v>
      </c>
      <c r="M74" s="43">
        <f t="shared" si="7"/>
        <v>121.5</v>
      </c>
      <c r="N74" s="19"/>
      <c r="O74" s="44"/>
    </row>
    <row r="75" spans="1:15" ht="18.75" customHeight="1">
      <c r="A75" s="26">
        <v>8</v>
      </c>
      <c r="B75" s="31" t="s">
        <v>171</v>
      </c>
      <c r="C75" s="19">
        <v>270</v>
      </c>
      <c r="D75" s="19" t="s">
        <v>196</v>
      </c>
      <c r="E75" s="25">
        <v>0.67</v>
      </c>
      <c r="F75" s="19">
        <v>10</v>
      </c>
      <c r="G75" s="41">
        <f t="shared" si="4"/>
        <v>180.9</v>
      </c>
      <c r="H75" s="17"/>
      <c r="I75" s="17"/>
      <c r="J75" s="19"/>
      <c r="K75" s="41">
        <f t="shared" si="5"/>
        <v>0</v>
      </c>
      <c r="L75" s="43">
        <f t="shared" si="6"/>
        <v>180.9</v>
      </c>
      <c r="M75" s="43">
        <f t="shared" si="7"/>
        <v>89.1</v>
      </c>
      <c r="N75" s="19"/>
      <c r="O75" s="44"/>
    </row>
    <row r="76" spans="1:15" ht="18.75" customHeight="1">
      <c r="A76" s="78">
        <v>9</v>
      </c>
      <c r="B76" s="31" t="s">
        <v>172</v>
      </c>
      <c r="C76" s="21">
        <v>270</v>
      </c>
      <c r="D76" s="19" t="s">
        <v>116</v>
      </c>
      <c r="E76" s="25">
        <v>0.2</v>
      </c>
      <c r="F76" s="19">
        <v>10</v>
      </c>
      <c r="G76" s="41">
        <f t="shared" si="4"/>
        <v>54</v>
      </c>
      <c r="H76" s="17"/>
      <c r="I76" s="17"/>
      <c r="J76" s="19"/>
      <c r="K76" s="41">
        <f t="shared" si="5"/>
        <v>0</v>
      </c>
      <c r="L76" s="43">
        <f t="shared" si="6"/>
        <v>54</v>
      </c>
      <c r="M76" s="43">
        <f t="shared" si="7"/>
        <v>216</v>
      </c>
      <c r="N76" s="19"/>
      <c r="O76" s="44"/>
    </row>
    <row r="77" spans="1:15" ht="18.75" customHeight="1">
      <c r="A77" s="26">
        <v>10</v>
      </c>
      <c r="B77" s="31" t="s">
        <v>173</v>
      </c>
      <c r="C77" s="21">
        <v>270</v>
      </c>
      <c r="D77" s="19" t="s">
        <v>198</v>
      </c>
      <c r="E77" s="25">
        <v>0.15</v>
      </c>
      <c r="F77" s="19">
        <v>10</v>
      </c>
      <c r="G77" s="41">
        <f t="shared" si="4"/>
        <v>40.5</v>
      </c>
      <c r="H77" s="17"/>
      <c r="I77" s="17"/>
      <c r="J77" s="19"/>
      <c r="K77" s="41">
        <f t="shared" si="5"/>
        <v>0</v>
      </c>
      <c r="L77" s="43">
        <f t="shared" si="6"/>
        <v>40.5</v>
      </c>
      <c r="M77" s="43">
        <f t="shared" si="7"/>
        <v>229.5</v>
      </c>
      <c r="N77" s="19"/>
      <c r="O77" s="44"/>
    </row>
    <row r="78" spans="1:15" ht="18.75" customHeight="1">
      <c r="A78" s="185">
        <v>11</v>
      </c>
      <c r="B78" s="175" t="s">
        <v>174</v>
      </c>
      <c r="C78" s="168">
        <v>270</v>
      </c>
      <c r="D78" s="135" t="s">
        <v>196</v>
      </c>
      <c r="E78" s="176">
        <v>0.67</v>
      </c>
      <c r="F78" s="135">
        <v>10</v>
      </c>
      <c r="G78" s="137">
        <f t="shared" si="4"/>
        <v>180.9</v>
      </c>
      <c r="H78" s="62"/>
      <c r="I78" s="62"/>
      <c r="J78" s="135"/>
      <c r="K78" s="137">
        <f t="shared" si="5"/>
        <v>0</v>
      </c>
      <c r="L78" s="120">
        <f t="shared" si="6"/>
        <v>180.9</v>
      </c>
      <c r="M78" s="120">
        <f t="shared" si="7"/>
        <v>89.1</v>
      </c>
      <c r="N78" s="135"/>
      <c r="O78" s="44"/>
    </row>
    <row r="79" spans="1:14" s="152" customFormat="1" ht="18.75" customHeight="1">
      <c r="A79" s="187"/>
      <c r="B79" s="177"/>
      <c r="C79" s="172"/>
      <c r="D79" s="148"/>
      <c r="E79" s="179"/>
      <c r="F79" s="148"/>
      <c r="G79" s="151"/>
      <c r="H79" s="149"/>
      <c r="I79" s="149"/>
      <c r="J79" s="148"/>
      <c r="K79" s="151"/>
      <c r="L79" s="153"/>
      <c r="M79" s="153"/>
      <c r="N79" s="148"/>
    </row>
    <row r="80" spans="1:14" s="44" customFormat="1" ht="18.75" customHeight="1">
      <c r="A80" s="188"/>
      <c r="B80" s="130"/>
      <c r="C80" s="130"/>
      <c r="D80" s="130"/>
      <c r="E80" s="130"/>
      <c r="F80" s="129"/>
      <c r="G80" s="129"/>
      <c r="H80" s="129"/>
      <c r="I80" s="239" t="s">
        <v>247</v>
      </c>
      <c r="J80" s="239"/>
      <c r="K80" s="239"/>
      <c r="L80" s="239"/>
      <c r="M80" s="239"/>
      <c r="N80" s="239"/>
    </row>
    <row r="81" spans="1:14" s="44" customFormat="1" ht="18.75" customHeight="1">
      <c r="A81" s="188"/>
      <c r="B81" s="132" t="s">
        <v>34</v>
      </c>
      <c r="C81" s="131"/>
      <c r="D81" s="133"/>
      <c r="E81" s="133"/>
      <c r="F81" s="131"/>
      <c r="G81" s="131"/>
      <c r="H81" s="131"/>
      <c r="I81" s="240" t="s">
        <v>116</v>
      </c>
      <c r="J81" s="240"/>
      <c r="K81" s="240"/>
      <c r="L81" s="240"/>
      <c r="M81" s="240"/>
      <c r="N81" s="240"/>
    </row>
    <row r="82" spans="1:14" s="44" customFormat="1" ht="18.75" customHeight="1">
      <c r="A82" s="188"/>
      <c r="B82" s="180"/>
      <c r="C82" s="173"/>
      <c r="D82" s="45"/>
      <c r="E82" s="181"/>
      <c r="F82" s="45"/>
      <c r="G82" s="158"/>
      <c r="H82" s="156"/>
      <c r="I82" s="156"/>
      <c r="J82" s="45"/>
      <c r="K82" s="158"/>
      <c r="L82" s="159"/>
      <c r="M82" s="159"/>
      <c r="N82" s="45"/>
    </row>
    <row r="83" spans="1:14" s="44" customFormat="1" ht="18.75" customHeight="1">
      <c r="A83" s="188"/>
      <c r="B83" s="180"/>
      <c r="C83" s="173"/>
      <c r="D83" s="45"/>
      <c r="E83" s="181"/>
      <c r="F83" s="45"/>
      <c r="G83" s="158"/>
      <c r="H83" s="156"/>
      <c r="I83" s="156"/>
      <c r="J83" s="45"/>
      <c r="K83" s="158"/>
      <c r="L83" s="159"/>
      <c r="M83" s="159"/>
      <c r="N83" s="45"/>
    </row>
    <row r="84" spans="1:14" s="166" customFormat="1" ht="18.75" customHeight="1">
      <c r="A84" s="189"/>
      <c r="B84" s="182"/>
      <c r="C84" s="174"/>
      <c r="D84" s="162"/>
      <c r="E84" s="184"/>
      <c r="F84" s="162"/>
      <c r="G84" s="165"/>
      <c r="H84" s="163"/>
      <c r="I84" s="163"/>
      <c r="J84" s="162"/>
      <c r="K84" s="165"/>
      <c r="L84" s="167"/>
      <c r="M84" s="167"/>
      <c r="N84" s="162"/>
    </row>
    <row r="85" spans="1:15" ht="18.75" customHeight="1">
      <c r="A85" s="119">
        <v>1</v>
      </c>
      <c r="B85" s="186" t="s">
        <v>206</v>
      </c>
      <c r="C85" s="54">
        <v>270</v>
      </c>
      <c r="D85" s="54" t="s">
        <v>116</v>
      </c>
      <c r="E85" s="170">
        <v>0.2</v>
      </c>
      <c r="F85" s="171">
        <v>5.5</v>
      </c>
      <c r="G85" s="143">
        <f aca="true" t="shared" si="8" ref="G85:G92">(C85*E85)/10*F85</f>
        <v>29.700000000000003</v>
      </c>
      <c r="H85" s="171" t="s">
        <v>213</v>
      </c>
      <c r="I85" s="170">
        <v>1</v>
      </c>
      <c r="J85" s="54">
        <v>4.5</v>
      </c>
      <c r="K85" s="143">
        <f aca="true" t="shared" si="9" ref="K85:K92">27*J85</f>
        <v>121.5</v>
      </c>
      <c r="L85" s="121">
        <f t="shared" si="6"/>
        <v>151.2</v>
      </c>
      <c r="M85" s="121">
        <f t="shared" si="7"/>
        <v>118.80000000000001</v>
      </c>
      <c r="N85" s="54"/>
      <c r="O85" s="44"/>
    </row>
    <row r="86" spans="1:15" ht="18.75" customHeight="1">
      <c r="A86" s="78">
        <v>2</v>
      </c>
      <c r="B86" s="31" t="s">
        <v>110</v>
      </c>
      <c r="C86" s="19">
        <v>270</v>
      </c>
      <c r="D86" s="19" t="s">
        <v>195</v>
      </c>
      <c r="E86" s="25">
        <v>0.15</v>
      </c>
      <c r="F86" s="17">
        <v>10</v>
      </c>
      <c r="G86" s="41">
        <f t="shared" si="8"/>
        <v>40.5</v>
      </c>
      <c r="H86" s="17"/>
      <c r="I86" s="17"/>
      <c r="J86" s="19"/>
      <c r="K86" s="41">
        <f t="shared" si="9"/>
        <v>0</v>
      </c>
      <c r="L86" s="43">
        <f t="shared" si="6"/>
        <v>40.5</v>
      </c>
      <c r="M86" s="43">
        <f t="shared" si="7"/>
        <v>229.5</v>
      </c>
      <c r="N86" s="19"/>
      <c r="O86" s="44"/>
    </row>
    <row r="87" spans="1:15" ht="18.75" customHeight="1">
      <c r="A87" s="26">
        <v>3</v>
      </c>
      <c r="B87" s="31" t="s">
        <v>238</v>
      </c>
      <c r="C87" s="19">
        <v>270</v>
      </c>
      <c r="D87" s="19"/>
      <c r="E87" s="25"/>
      <c r="F87" s="17"/>
      <c r="G87" s="41">
        <f t="shared" si="8"/>
        <v>0</v>
      </c>
      <c r="H87" s="17" t="s">
        <v>237</v>
      </c>
      <c r="I87" s="25">
        <v>1</v>
      </c>
      <c r="J87" s="19">
        <v>10</v>
      </c>
      <c r="K87" s="41">
        <f t="shared" si="9"/>
        <v>270</v>
      </c>
      <c r="L87" s="43">
        <f t="shared" si="6"/>
        <v>270</v>
      </c>
      <c r="M87" s="43">
        <f t="shared" si="7"/>
        <v>0</v>
      </c>
      <c r="N87" s="19"/>
      <c r="O87" s="44"/>
    </row>
    <row r="88" spans="1:15" ht="18.75" customHeight="1">
      <c r="A88" s="78">
        <v>4</v>
      </c>
      <c r="B88" s="31" t="s">
        <v>187</v>
      </c>
      <c r="C88" s="21">
        <v>270</v>
      </c>
      <c r="D88" s="19" t="s">
        <v>195</v>
      </c>
      <c r="E88" s="25">
        <v>0.15</v>
      </c>
      <c r="F88" s="19">
        <v>10</v>
      </c>
      <c r="G88" s="41">
        <f t="shared" si="8"/>
        <v>40.5</v>
      </c>
      <c r="H88" s="17"/>
      <c r="I88" s="17"/>
      <c r="J88" s="19"/>
      <c r="K88" s="41">
        <f t="shared" si="9"/>
        <v>0</v>
      </c>
      <c r="L88" s="43">
        <f t="shared" si="6"/>
        <v>40.5</v>
      </c>
      <c r="M88" s="43">
        <f t="shared" si="7"/>
        <v>229.5</v>
      </c>
      <c r="N88" s="19"/>
      <c r="O88" s="44"/>
    </row>
    <row r="89" spans="1:15" ht="18.75" customHeight="1">
      <c r="A89" s="26">
        <v>5</v>
      </c>
      <c r="B89" s="31" t="s">
        <v>188</v>
      </c>
      <c r="C89" s="21">
        <v>270</v>
      </c>
      <c r="D89" s="19" t="s">
        <v>243</v>
      </c>
      <c r="E89" s="25">
        <v>0.15</v>
      </c>
      <c r="F89" s="19">
        <v>8</v>
      </c>
      <c r="G89" s="41">
        <f t="shared" si="8"/>
        <v>32.4</v>
      </c>
      <c r="H89" s="17"/>
      <c r="I89" s="17"/>
      <c r="J89" s="19"/>
      <c r="K89" s="41">
        <f t="shared" si="9"/>
        <v>0</v>
      </c>
      <c r="L89" s="43">
        <f t="shared" si="6"/>
        <v>32.4</v>
      </c>
      <c r="M89" s="43">
        <f t="shared" si="7"/>
        <v>237.6</v>
      </c>
      <c r="N89" s="19"/>
      <c r="O89" s="44"/>
    </row>
    <row r="90" spans="1:15" ht="18.75" customHeight="1">
      <c r="A90" s="78">
        <v>6</v>
      </c>
      <c r="B90" s="31" t="s">
        <v>189</v>
      </c>
      <c r="C90" s="21">
        <v>270</v>
      </c>
      <c r="D90" s="19" t="s">
        <v>195</v>
      </c>
      <c r="E90" s="25">
        <v>0.15</v>
      </c>
      <c r="F90" s="19">
        <v>10</v>
      </c>
      <c r="G90" s="41">
        <f t="shared" si="8"/>
        <v>40.5</v>
      </c>
      <c r="H90" s="17"/>
      <c r="I90" s="17"/>
      <c r="J90" s="19"/>
      <c r="K90" s="41">
        <f t="shared" si="9"/>
        <v>0</v>
      </c>
      <c r="L90" s="43">
        <f t="shared" si="6"/>
        <v>40.5</v>
      </c>
      <c r="M90" s="43">
        <f t="shared" si="7"/>
        <v>229.5</v>
      </c>
      <c r="N90" s="19"/>
      <c r="O90" s="44"/>
    </row>
    <row r="91" spans="1:15" ht="18.75" customHeight="1">
      <c r="A91" s="26">
        <v>7</v>
      </c>
      <c r="B91" s="31" t="s">
        <v>190</v>
      </c>
      <c r="C91" s="19">
        <v>270</v>
      </c>
      <c r="D91" s="19" t="s">
        <v>116</v>
      </c>
      <c r="E91" s="25">
        <v>0.2</v>
      </c>
      <c r="F91" s="17">
        <v>4</v>
      </c>
      <c r="G91" s="41">
        <f t="shared" si="8"/>
        <v>21.6</v>
      </c>
      <c r="H91" s="17"/>
      <c r="I91" s="17"/>
      <c r="J91" s="19"/>
      <c r="K91" s="41">
        <f t="shared" si="9"/>
        <v>0</v>
      </c>
      <c r="L91" s="43">
        <f t="shared" si="6"/>
        <v>21.6</v>
      </c>
      <c r="M91" s="43">
        <f t="shared" si="7"/>
        <v>248.4</v>
      </c>
      <c r="N91" s="19"/>
      <c r="O91" s="44"/>
    </row>
    <row r="92" spans="1:15" ht="18.75" customHeight="1">
      <c r="A92" s="185">
        <v>8</v>
      </c>
      <c r="B92" s="175" t="s">
        <v>191</v>
      </c>
      <c r="C92" s="168">
        <v>270</v>
      </c>
      <c r="D92" s="79" t="s">
        <v>192</v>
      </c>
      <c r="E92" s="176">
        <v>0.8</v>
      </c>
      <c r="F92" s="135">
        <v>10</v>
      </c>
      <c r="G92" s="137">
        <f t="shared" si="8"/>
        <v>216</v>
      </c>
      <c r="H92" s="62"/>
      <c r="I92" s="62"/>
      <c r="J92" s="135"/>
      <c r="K92" s="137">
        <f t="shared" si="9"/>
        <v>0</v>
      </c>
      <c r="L92" s="120">
        <f t="shared" si="6"/>
        <v>216</v>
      </c>
      <c r="M92" s="120">
        <f t="shared" si="7"/>
        <v>54</v>
      </c>
      <c r="N92" s="135"/>
      <c r="O92" s="44"/>
    </row>
    <row r="93" spans="1:14" s="152" customFormat="1" ht="18.75" customHeight="1">
      <c r="A93" s="187"/>
      <c r="B93" s="177"/>
      <c r="C93" s="172"/>
      <c r="D93" s="191"/>
      <c r="E93" s="179"/>
      <c r="F93" s="148"/>
      <c r="G93" s="151"/>
      <c r="H93" s="149"/>
      <c r="I93" s="149"/>
      <c r="J93" s="148"/>
      <c r="K93" s="151"/>
      <c r="L93" s="153"/>
      <c r="M93" s="153"/>
      <c r="N93" s="148"/>
    </row>
    <row r="94" spans="1:14" s="44" customFormat="1" ht="18.75" customHeight="1">
      <c r="A94" s="188"/>
      <c r="B94" s="130"/>
      <c r="C94" s="130"/>
      <c r="D94" s="130"/>
      <c r="E94" s="130"/>
      <c r="F94" s="129"/>
      <c r="G94" s="129"/>
      <c r="H94" s="129"/>
      <c r="I94" s="239" t="s">
        <v>247</v>
      </c>
      <c r="J94" s="239"/>
      <c r="K94" s="239"/>
      <c r="L94" s="239"/>
      <c r="M94" s="239"/>
      <c r="N94" s="239"/>
    </row>
    <row r="95" spans="1:14" s="44" customFormat="1" ht="18.75" customHeight="1">
      <c r="A95" s="188"/>
      <c r="B95" s="132" t="s">
        <v>34</v>
      </c>
      <c r="C95" s="131"/>
      <c r="D95" s="133"/>
      <c r="E95" s="133"/>
      <c r="F95" s="131"/>
      <c r="G95" s="131"/>
      <c r="H95" s="131"/>
      <c r="I95" s="240" t="s">
        <v>116</v>
      </c>
      <c r="J95" s="240"/>
      <c r="K95" s="240"/>
      <c r="L95" s="240"/>
      <c r="M95" s="240"/>
      <c r="N95" s="240"/>
    </row>
    <row r="96" spans="1:14" s="44" customFormat="1" ht="18.75" customHeight="1">
      <c r="A96" s="188"/>
      <c r="B96" s="180"/>
      <c r="C96" s="173"/>
      <c r="D96" s="192"/>
      <c r="E96" s="181"/>
      <c r="F96" s="45"/>
      <c r="G96" s="158"/>
      <c r="H96" s="156"/>
      <c r="I96" s="156"/>
      <c r="J96" s="45"/>
      <c r="K96" s="158"/>
      <c r="L96" s="159"/>
      <c r="M96" s="159"/>
      <c r="N96" s="45"/>
    </row>
    <row r="97" spans="1:14" s="44" customFormat="1" ht="18.75" customHeight="1">
      <c r="A97" s="188"/>
      <c r="B97" s="180"/>
      <c r="C97" s="173"/>
      <c r="D97" s="192"/>
      <c r="E97" s="181"/>
      <c r="F97" s="45"/>
      <c r="G97" s="158"/>
      <c r="H97" s="156"/>
      <c r="I97" s="156"/>
      <c r="J97" s="45"/>
      <c r="K97" s="158"/>
      <c r="L97" s="159"/>
      <c r="M97" s="159"/>
      <c r="N97" s="45"/>
    </row>
    <row r="98" spans="1:14" s="44" customFormat="1" ht="18.75" customHeight="1">
      <c r="A98" s="188"/>
      <c r="B98" s="180"/>
      <c r="C98" s="173"/>
      <c r="D98" s="192"/>
      <c r="E98" s="181"/>
      <c r="F98" s="45"/>
      <c r="G98" s="158"/>
      <c r="H98" s="156"/>
      <c r="I98" s="156"/>
      <c r="J98" s="45"/>
      <c r="K98" s="158"/>
      <c r="L98" s="159"/>
      <c r="M98" s="159"/>
      <c r="N98" s="45"/>
    </row>
    <row r="99" spans="1:14" s="44" customFormat="1" ht="18.75" customHeight="1">
      <c r="A99" s="188"/>
      <c r="B99" s="180"/>
      <c r="C99" s="173"/>
      <c r="D99" s="192"/>
      <c r="E99" s="181"/>
      <c r="F99" s="45"/>
      <c r="G99" s="158"/>
      <c r="H99" s="156"/>
      <c r="I99" s="156"/>
      <c r="J99" s="45"/>
      <c r="K99" s="158"/>
      <c r="L99" s="159"/>
      <c r="M99" s="159"/>
      <c r="N99" s="45"/>
    </row>
    <row r="100" spans="1:14" s="44" customFormat="1" ht="18.75" customHeight="1">
      <c r="A100" s="188"/>
      <c r="B100" s="180"/>
      <c r="C100" s="173"/>
      <c r="D100" s="192"/>
      <c r="E100" s="181"/>
      <c r="F100" s="45"/>
      <c r="G100" s="158"/>
      <c r="H100" s="156"/>
      <c r="I100" s="156"/>
      <c r="J100" s="45"/>
      <c r="K100" s="158"/>
      <c r="L100" s="159"/>
      <c r="M100" s="159"/>
      <c r="N100" s="45"/>
    </row>
    <row r="101" spans="1:14" s="44" customFormat="1" ht="18.75" customHeight="1">
      <c r="A101" s="188"/>
      <c r="B101" s="180"/>
      <c r="C101" s="173"/>
      <c r="D101" s="192"/>
      <c r="E101" s="181"/>
      <c r="F101" s="45"/>
      <c r="G101" s="158"/>
      <c r="H101" s="156"/>
      <c r="I101" s="156"/>
      <c r="J101" s="45"/>
      <c r="K101" s="158"/>
      <c r="L101" s="159"/>
      <c r="M101" s="159"/>
      <c r="N101" s="45"/>
    </row>
    <row r="102" spans="1:14" s="44" customFormat="1" ht="18.75" customHeight="1">
      <c r="A102" s="188"/>
      <c r="B102" s="180"/>
      <c r="C102" s="173"/>
      <c r="D102" s="192"/>
      <c r="E102" s="181"/>
      <c r="F102" s="45"/>
      <c r="G102" s="158"/>
      <c r="H102" s="156"/>
      <c r="I102" s="156"/>
      <c r="J102" s="45"/>
      <c r="K102" s="158"/>
      <c r="L102" s="159"/>
      <c r="M102" s="159"/>
      <c r="N102" s="45"/>
    </row>
    <row r="103" spans="1:14" s="166" customFormat="1" ht="18.75" customHeight="1">
      <c r="A103" s="189"/>
      <c r="B103" s="182"/>
      <c r="C103" s="174"/>
      <c r="D103" s="193"/>
      <c r="E103" s="184"/>
      <c r="F103" s="162"/>
      <c r="G103" s="165"/>
      <c r="H103" s="163"/>
      <c r="I103" s="163"/>
      <c r="J103" s="162"/>
      <c r="K103" s="165"/>
      <c r="L103" s="167"/>
      <c r="M103" s="167"/>
      <c r="N103" s="162"/>
    </row>
    <row r="104" spans="1:15" ht="30">
      <c r="A104" s="119">
        <v>1</v>
      </c>
      <c r="B104" s="226" t="s">
        <v>84</v>
      </c>
      <c r="C104" s="171">
        <v>270</v>
      </c>
      <c r="D104" s="171" t="s">
        <v>85</v>
      </c>
      <c r="E104" s="170">
        <v>0.15</v>
      </c>
      <c r="F104" s="171">
        <v>10</v>
      </c>
      <c r="G104" s="117">
        <f aca="true" t="shared" si="10" ref="G104:G117">(C104*E104)/10*F104</f>
        <v>40.5</v>
      </c>
      <c r="H104" s="42" t="s">
        <v>239</v>
      </c>
      <c r="I104" s="171"/>
      <c r="J104" s="171"/>
      <c r="K104" s="117">
        <v>12.5</v>
      </c>
      <c r="L104" s="225">
        <f t="shared" si="6"/>
        <v>53</v>
      </c>
      <c r="M104" s="225">
        <f t="shared" si="7"/>
        <v>217</v>
      </c>
      <c r="N104" s="54"/>
      <c r="O104" s="44"/>
    </row>
    <row r="105" spans="1:15" ht="30">
      <c r="A105" s="78">
        <v>2</v>
      </c>
      <c r="B105" s="30" t="s">
        <v>86</v>
      </c>
      <c r="C105" s="17">
        <v>270</v>
      </c>
      <c r="D105" s="17" t="s">
        <v>85</v>
      </c>
      <c r="E105" s="25">
        <v>0.15</v>
      </c>
      <c r="F105" s="17">
        <v>10</v>
      </c>
      <c r="G105" s="86">
        <f t="shared" si="10"/>
        <v>40.5</v>
      </c>
      <c r="H105" s="39" t="s">
        <v>239</v>
      </c>
      <c r="I105" s="17"/>
      <c r="J105" s="17"/>
      <c r="K105" s="86">
        <v>12.5</v>
      </c>
      <c r="L105" s="127">
        <f t="shared" si="6"/>
        <v>53</v>
      </c>
      <c r="M105" s="127">
        <f t="shared" si="7"/>
        <v>217</v>
      </c>
      <c r="N105" s="19"/>
      <c r="O105" s="44"/>
    </row>
    <row r="106" spans="1:15" ht="18.75" customHeight="1">
      <c r="A106" s="236">
        <v>3</v>
      </c>
      <c r="B106" s="264" t="s">
        <v>87</v>
      </c>
      <c r="C106" s="62">
        <v>270</v>
      </c>
      <c r="D106" s="17" t="s">
        <v>88</v>
      </c>
      <c r="E106" s="25">
        <v>0.2</v>
      </c>
      <c r="F106" s="17">
        <v>5.5</v>
      </c>
      <c r="G106" s="41">
        <f t="shared" si="10"/>
        <v>29.700000000000003</v>
      </c>
      <c r="H106" s="17"/>
      <c r="I106" s="17"/>
      <c r="J106" s="17"/>
      <c r="K106" s="41">
        <f aca="true" t="shared" si="11" ref="K106:K111">27*J106</f>
        <v>0</v>
      </c>
      <c r="L106" s="43">
        <f t="shared" si="6"/>
        <v>29.700000000000003</v>
      </c>
      <c r="M106" s="253">
        <v>230.2</v>
      </c>
      <c r="N106" s="19"/>
      <c r="O106" s="44"/>
    </row>
    <row r="107" spans="1:15" ht="18.75" customHeight="1">
      <c r="A107" s="236"/>
      <c r="B107" s="264"/>
      <c r="C107" s="62">
        <v>270</v>
      </c>
      <c r="D107" s="17" t="s">
        <v>89</v>
      </c>
      <c r="E107" s="25">
        <v>0.15</v>
      </c>
      <c r="F107" s="17">
        <v>2.5</v>
      </c>
      <c r="G107" s="41">
        <f t="shared" si="10"/>
        <v>10.125</v>
      </c>
      <c r="H107" s="17"/>
      <c r="I107" s="17"/>
      <c r="J107" s="17"/>
      <c r="K107" s="41">
        <f t="shared" si="11"/>
        <v>0</v>
      </c>
      <c r="L107" s="43">
        <f t="shared" si="6"/>
        <v>10.125</v>
      </c>
      <c r="M107" s="254"/>
      <c r="N107" s="19"/>
      <c r="O107" s="44"/>
    </row>
    <row r="108" spans="1:15" ht="18.75" customHeight="1">
      <c r="A108" s="26">
        <v>4</v>
      </c>
      <c r="B108" s="30" t="s">
        <v>211</v>
      </c>
      <c r="C108" s="21">
        <v>270</v>
      </c>
      <c r="D108" s="17" t="s">
        <v>195</v>
      </c>
      <c r="E108" s="25">
        <v>0.15</v>
      </c>
      <c r="F108" s="19">
        <v>10</v>
      </c>
      <c r="G108" s="41">
        <f t="shared" si="10"/>
        <v>40.5</v>
      </c>
      <c r="H108" s="17"/>
      <c r="I108" s="17"/>
      <c r="J108" s="17"/>
      <c r="K108" s="41">
        <f t="shared" si="11"/>
        <v>0</v>
      </c>
      <c r="L108" s="43">
        <f t="shared" si="6"/>
        <v>40.5</v>
      </c>
      <c r="M108" s="43">
        <f>C108-L108</f>
        <v>229.5</v>
      </c>
      <c r="N108" s="19"/>
      <c r="O108" s="44"/>
    </row>
    <row r="109" spans="1:15" ht="18.75" customHeight="1">
      <c r="A109" s="26">
        <v>5</v>
      </c>
      <c r="B109" s="30" t="s">
        <v>212</v>
      </c>
      <c r="C109" s="21">
        <v>270</v>
      </c>
      <c r="D109" s="17" t="s">
        <v>116</v>
      </c>
      <c r="E109" s="25">
        <v>0.2</v>
      </c>
      <c r="F109" s="19">
        <v>10</v>
      </c>
      <c r="G109" s="41">
        <f t="shared" si="10"/>
        <v>54</v>
      </c>
      <c r="H109" s="17"/>
      <c r="I109" s="17"/>
      <c r="J109" s="17"/>
      <c r="K109" s="41">
        <f t="shared" si="11"/>
        <v>0</v>
      </c>
      <c r="L109" s="43">
        <f t="shared" si="6"/>
        <v>54</v>
      </c>
      <c r="M109" s="43">
        <f>C109-L109</f>
        <v>216</v>
      </c>
      <c r="N109" s="19"/>
      <c r="O109" s="44"/>
    </row>
    <row r="110" spans="1:15" ht="18.75" customHeight="1">
      <c r="A110" s="26">
        <v>6</v>
      </c>
      <c r="B110" s="30" t="s">
        <v>214</v>
      </c>
      <c r="C110" s="21">
        <v>270</v>
      </c>
      <c r="D110" s="17" t="s">
        <v>195</v>
      </c>
      <c r="E110" s="25">
        <v>0.15</v>
      </c>
      <c r="F110" s="17">
        <v>3.5</v>
      </c>
      <c r="G110" s="41">
        <f t="shared" si="10"/>
        <v>14.174999999999999</v>
      </c>
      <c r="H110" s="17" t="s">
        <v>213</v>
      </c>
      <c r="I110" s="25">
        <v>1</v>
      </c>
      <c r="J110" s="17">
        <v>6.5</v>
      </c>
      <c r="K110" s="41">
        <f t="shared" si="11"/>
        <v>175.5</v>
      </c>
      <c r="L110" s="43">
        <f t="shared" si="6"/>
        <v>189.675</v>
      </c>
      <c r="M110" s="43">
        <f>C110-L110</f>
        <v>80.32499999999999</v>
      </c>
      <c r="N110" s="19"/>
      <c r="O110" s="44"/>
    </row>
    <row r="111" spans="1:15" ht="15">
      <c r="A111" s="26">
        <v>7</v>
      </c>
      <c r="B111" s="30" t="s">
        <v>215</v>
      </c>
      <c r="C111" s="19">
        <v>270</v>
      </c>
      <c r="D111" s="17" t="s">
        <v>195</v>
      </c>
      <c r="E111" s="25">
        <v>0.15</v>
      </c>
      <c r="F111" s="17">
        <v>5.5</v>
      </c>
      <c r="G111" s="41">
        <f t="shared" si="10"/>
        <v>22.275</v>
      </c>
      <c r="H111" s="17" t="s">
        <v>210</v>
      </c>
      <c r="I111" s="25">
        <v>1</v>
      </c>
      <c r="J111" s="17">
        <v>4.5</v>
      </c>
      <c r="K111" s="41">
        <f t="shared" si="11"/>
        <v>121.5</v>
      </c>
      <c r="L111" s="43">
        <f t="shared" si="6"/>
        <v>143.775</v>
      </c>
      <c r="M111" s="43">
        <f>C111-L111</f>
        <v>126.225</v>
      </c>
      <c r="N111" s="19"/>
      <c r="O111" s="44"/>
    </row>
    <row r="112" spans="1:15" s="59" customFormat="1" ht="30">
      <c r="A112" s="113">
        <v>8</v>
      </c>
      <c r="B112" s="233" t="s">
        <v>216</v>
      </c>
      <c r="C112" s="101">
        <v>270</v>
      </c>
      <c r="D112" s="109" t="s">
        <v>243</v>
      </c>
      <c r="E112" s="102">
        <v>0.15</v>
      </c>
      <c r="F112" s="101">
        <v>8</v>
      </c>
      <c r="G112" s="103">
        <f t="shared" si="10"/>
        <v>32.4</v>
      </c>
      <c r="H112" s="110" t="s">
        <v>239</v>
      </c>
      <c r="I112" s="101"/>
      <c r="J112" s="101"/>
      <c r="K112" s="103">
        <v>12.5</v>
      </c>
      <c r="L112" s="114">
        <v>85.4</v>
      </c>
      <c r="M112" s="114">
        <f>C112-L112</f>
        <v>184.6</v>
      </c>
      <c r="N112" s="101"/>
      <c r="O112" s="70"/>
    </row>
    <row r="113" spans="1:15" s="59" customFormat="1" ht="15">
      <c r="A113" s="113"/>
      <c r="B113" s="234"/>
      <c r="C113" s="101">
        <v>270</v>
      </c>
      <c r="D113" s="109" t="s">
        <v>233</v>
      </c>
      <c r="E113" s="102">
        <v>1</v>
      </c>
      <c r="F113" s="101">
        <v>1.5</v>
      </c>
      <c r="G113" s="103">
        <f t="shared" si="10"/>
        <v>40.5</v>
      </c>
      <c r="H113" s="101"/>
      <c r="I113" s="101"/>
      <c r="J113" s="101"/>
      <c r="K113" s="103"/>
      <c r="L113" s="114"/>
      <c r="M113" s="114"/>
      <c r="N113" s="101"/>
      <c r="O113" s="70"/>
    </row>
    <row r="114" spans="1:15" s="59" customFormat="1" ht="30">
      <c r="A114" s="241">
        <v>9</v>
      </c>
      <c r="B114" s="233" t="s">
        <v>217</v>
      </c>
      <c r="C114" s="101">
        <v>270</v>
      </c>
      <c r="D114" s="109" t="s">
        <v>243</v>
      </c>
      <c r="E114" s="102">
        <v>0.15</v>
      </c>
      <c r="F114" s="101">
        <v>8</v>
      </c>
      <c r="G114" s="103">
        <f t="shared" si="10"/>
        <v>32.4</v>
      </c>
      <c r="H114" s="110" t="s">
        <v>239</v>
      </c>
      <c r="I114" s="101"/>
      <c r="J114" s="101"/>
      <c r="K114" s="103">
        <v>12.5</v>
      </c>
      <c r="L114" s="247">
        <v>58.4</v>
      </c>
      <c r="M114" s="247">
        <f>C114-L114</f>
        <v>211.6</v>
      </c>
      <c r="N114" s="101"/>
      <c r="O114" s="70"/>
    </row>
    <row r="115" spans="1:15" s="59" customFormat="1" ht="15">
      <c r="A115" s="242"/>
      <c r="B115" s="234"/>
      <c r="C115" s="101">
        <v>270</v>
      </c>
      <c r="D115" s="109" t="s">
        <v>233</v>
      </c>
      <c r="E115" s="102">
        <v>1</v>
      </c>
      <c r="F115" s="101">
        <v>0.5</v>
      </c>
      <c r="G115" s="103">
        <f t="shared" si="10"/>
        <v>13.5</v>
      </c>
      <c r="H115" s="101"/>
      <c r="I115" s="101"/>
      <c r="J115" s="101"/>
      <c r="K115" s="103"/>
      <c r="L115" s="248"/>
      <c r="M115" s="248"/>
      <c r="N115" s="101"/>
      <c r="O115" s="70"/>
    </row>
    <row r="116" spans="1:15" ht="15">
      <c r="A116" s="118">
        <v>10</v>
      </c>
      <c r="B116" s="175" t="s">
        <v>127</v>
      </c>
      <c r="C116" s="135">
        <v>270</v>
      </c>
      <c r="D116" s="62" t="s">
        <v>196</v>
      </c>
      <c r="E116" s="176">
        <v>0.67</v>
      </c>
      <c r="F116" s="135">
        <v>10</v>
      </c>
      <c r="G116" s="194">
        <f t="shared" si="10"/>
        <v>180.9</v>
      </c>
      <c r="H116" s="62"/>
      <c r="I116" s="62"/>
      <c r="J116" s="62"/>
      <c r="K116" s="137">
        <f>27*J116</f>
        <v>0</v>
      </c>
      <c r="L116" s="120">
        <f aca="true" t="shared" si="12" ref="L116:L126">K116+G116</f>
        <v>180.9</v>
      </c>
      <c r="M116" s="120">
        <f aca="true" t="shared" si="13" ref="M116:M127">C116-L116</f>
        <v>89.1</v>
      </c>
      <c r="N116" s="135"/>
      <c r="O116" s="44"/>
    </row>
    <row r="117" spans="1:14" s="152" customFormat="1" ht="15">
      <c r="A117" s="26">
        <v>11</v>
      </c>
      <c r="B117" s="53" t="s">
        <v>83</v>
      </c>
      <c r="C117" s="21">
        <v>270</v>
      </c>
      <c r="D117" s="19" t="s">
        <v>132</v>
      </c>
      <c r="E117" s="25">
        <v>0.2</v>
      </c>
      <c r="F117" s="19">
        <v>10</v>
      </c>
      <c r="G117" s="72">
        <f t="shared" si="10"/>
        <v>54</v>
      </c>
      <c r="H117" s="20"/>
      <c r="I117" s="20"/>
      <c r="J117" s="19"/>
      <c r="K117" s="41">
        <f>27*J117</f>
        <v>0</v>
      </c>
      <c r="L117" s="43">
        <f>K117+G117</f>
        <v>54</v>
      </c>
      <c r="M117" s="43">
        <f>C117-L117</f>
        <v>216</v>
      </c>
      <c r="N117" s="148"/>
    </row>
    <row r="118" spans="1:14" s="44" customFormat="1" ht="18.75" customHeight="1">
      <c r="A118" s="154"/>
      <c r="B118" s="130"/>
      <c r="C118" s="130"/>
      <c r="D118" s="130"/>
      <c r="E118" s="130"/>
      <c r="F118" s="129"/>
      <c r="G118" s="129"/>
      <c r="H118" s="129"/>
      <c r="I118" s="239" t="s">
        <v>247</v>
      </c>
      <c r="J118" s="239"/>
      <c r="K118" s="239"/>
      <c r="L118" s="239"/>
      <c r="M118" s="239"/>
      <c r="N118" s="239"/>
    </row>
    <row r="119" spans="1:14" s="44" customFormat="1" ht="18.75" customHeight="1">
      <c r="A119" s="154"/>
      <c r="B119" s="132" t="s">
        <v>34</v>
      </c>
      <c r="C119" s="131"/>
      <c r="D119" s="133"/>
      <c r="E119" s="133"/>
      <c r="F119" s="131"/>
      <c r="G119" s="131"/>
      <c r="H119" s="131"/>
      <c r="I119" s="240" t="s">
        <v>116</v>
      </c>
      <c r="J119" s="240"/>
      <c r="K119" s="240"/>
      <c r="L119" s="240"/>
      <c r="M119" s="240"/>
      <c r="N119" s="240"/>
    </row>
    <row r="120" spans="1:14" s="166" customFormat="1" ht="18.75" customHeight="1">
      <c r="A120" s="160"/>
      <c r="B120" s="182"/>
      <c r="C120" s="162"/>
      <c r="D120" s="163"/>
      <c r="E120" s="184"/>
      <c r="F120" s="162"/>
      <c r="G120" s="197"/>
      <c r="H120" s="163"/>
      <c r="I120" s="163"/>
      <c r="J120" s="163"/>
      <c r="K120" s="165"/>
      <c r="L120" s="167"/>
      <c r="M120" s="167"/>
      <c r="N120" s="162"/>
    </row>
    <row r="121" spans="1:15" ht="18.75" customHeight="1">
      <c r="A121" s="119">
        <v>1</v>
      </c>
      <c r="B121" s="28" t="s">
        <v>95</v>
      </c>
      <c r="C121" s="140">
        <v>270</v>
      </c>
      <c r="D121" s="171" t="s">
        <v>116</v>
      </c>
      <c r="E121" s="170">
        <v>0.2</v>
      </c>
      <c r="F121" s="54">
        <v>10</v>
      </c>
      <c r="G121" s="142">
        <f aca="true" t="shared" si="14" ref="G121:G128">(C121*E121)/10*F121</f>
        <v>54</v>
      </c>
      <c r="H121" s="171"/>
      <c r="I121" s="171"/>
      <c r="J121" s="171"/>
      <c r="K121" s="143">
        <f>27*J121</f>
        <v>0</v>
      </c>
      <c r="L121" s="121">
        <f t="shared" si="12"/>
        <v>54</v>
      </c>
      <c r="M121" s="121">
        <f t="shared" si="13"/>
        <v>216</v>
      </c>
      <c r="N121" s="54"/>
      <c r="O121" s="44"/>
    </row>
    <row r="122" spans="1:15" s="59" customFormat="1" ht="18.75" customHeight="1">
      <c r="A122" s="113">
        <v>2</v>
      </c>
      <c r="B122" s="115" t="s">
        <v>96</v>
      </c>
      <c r="C122" s="101">
        <v>270</v>
      </c>
      <c r="D122" s="109" t="s">
        <v>195</v>
      </c>
      <c r="E122" s="102">
        <v>0.15</v>
      </c>
      <c r="F122" s="101">
        <v>8</v>
      </c>
      <c r="G122" s="103">
        <f t="shared" si="14"/>
        <v>32.4</v>
      </c>
      <c r="H122" s="109" t="s">
        <v>237</v>
      </c>
      <c r="I122" s="109"/>
      <c r="J122" s="109">
        <v>2</v>
      </c>
      <c r="K122" s="103">
        <f>27*J122</f>
        <v>54</v>
      </c>
      <c r="L122" s="114">
        <f t="shared" si="12"/>
        <v>86.4</v>
      </c>
      <c r="M122" s="114">
        <f t="shared" si="13"/>
        <v>183.6</v>
      </c>
      <c r="N122" s="101"/>
      <c r="O122" s="70"/>
    </row>
    <row r="123" spans="1:15" ht="18.75" customHeight="1">
      <c r="A123" s="26">
        <v>3</v>
      </c>
      <c r="B123" s="28" t="s">
        <v>97</v>
      </c>
      <c r="C123" s="19">
        <v>270</v>
      </c>
      <c r="D123" s="17" t="s">
        <v>196</v>
      </c>
      <c r="E123" s="25">
        <v>0.67</v>
      </c>
      <c r="F123" s="19">
        <v>10</v>
      </c>
      <c r="G123" s="72">
        <f t="shared" si="14"/>
        <v>180.9</v>
      </c>
      <c r="H123" s="17"/>
      <c r="I123" s="17"/>
      <c r="J123" s="17"/>
      <c r="K123" s="41">
        <f>27*J123</f>
        <v>0</v>
      </c>
      <c r="L123" s="43">
        <f t="shared" si="12"/>
        <v>180.9</v>
      </c>
      <c r="M123" s="43">
        <f t="shared" si="13"/>
        <v>89.1</v>
      </c>
      <c r="N123" s="19"/>
      <c r="O123" s="44"/>
    </row>
    <row r="124" spans="1:15" ht="27" customHeight="1">
      <c r="A124" s="26">
        <v>4</v>
      </c>
      <c r="B124" s="31" t="s">
        <v>90</v>
      </c>
      <c r="C124" s="21">
        <v>270</v>
      </c>
      <c r="D124" s="34" t="s">
        <v>204</v>
      </c>
      <c r="E124" s="25">
        <v>0.4</v>
      </c>
      <c r="F124" s="19">
        <v>10</v>
      </c>
      <c r="G124" s="72">
        <f t="shared" si="14"/>
        <v>108</v>
      </c>
      <c r="H124" s="17"/>
      <c r="I124" s="17"/>
      <c r="J124" s="17"/>
      <c r="K124" s="41">
        <f>27*J124</f>
        <v>0</v>
      </c>
      <c r="L124" s="43">
        <f t="shared" si="12"/>
        <v>108</v>
      </c>
      <c r="M124" s="43">
        <f t="shared" si="13"/>
        <v>162</v>
      </c>
      <c r="N124" s="19"/>
      <c r="O124" s="44"/>
    </row>
    <row r="125" spans="1:15" ht="27.75" customHeight="1">
      <c r="A125" s="26">
        <v>5</v>
      </c>
      <c r="B125" s="31" t="s">
        <v>91</v>
      </c>
      <c r="C125" s="21">
        <v>270</v>
      </c>
      <c r="D125" s="33" t="s">
        <v>92</v>
      </c>
      <c r="E125" s="25">
        <v>0.7</v>
      </c>
      <c r="F125" s="19">
        <v>10</v>
      </c>
      <c r="G125" s="72">
        <f t="shared" si="14"/>
        <v>189</v>
      </c>
      <c r="H125" s="40" t="s">
        <v>239</v>
      </c>
      <c r="I125" s="19"/>
      <c r="J125" s="19"/>
      <c r="K125" s="41">
        <v>12.5</v>
      </c>
      <c r="L125" s="43">
        <f t="shared" si="12"/>
        <v>201.5</v>
      </c>
      <c r="M125" s="43">
        <f t="shared" si="13"/>
        <v>68.5</v>
      </c>
      <c r="N125" s="19"/>
      <c r="O125" s="44"/>
    </row>
    <row r="126" spans="1:15" ht="18.75" customHeight="1">
      <c r="A126" s="26">
        <v>6</v>
      </c>
      <c r="B126" s="31" t="s">
        <v>93</v>
      </c>
      <c r="C126" s="19">
        <v>270</v>
      </c>
      <c r="D126" s="33" t="s">
        <v>114</v>
      </c>
      <c r="E126" s="25">
        <v>0.75</v>
      </c>
      <c r="F126" s="19">
        <v>10</v>
      </c>
      <c r="G126" s="72">
        <f t="shared" si="14"/>
        <v>202.5</v>
      </c>
      <c r="H126" s="17"/>
      <c r="I126" s="17"/>
      <c r="J126" s="17"/>
      <c r="K126" s="41">
        <f>27*J126</f>
        <v>0</v>
      </c>
      <c r="L126" s="43">
        <f t="shared" si="12"/>
        <v>202.5</v>
      </c>
      <c r="M126" s="43">
        <f t="shared" si="13"/>
        <v>67.5</v>
      </c>
      <c r="N126" s="19"/>
      <c r="O126" s="44"/>
    </row>
    <row r="127" spans="1:15" s="59" customFormat="1" ht="18.75" customHeight="1">
      <c r="A127" s="237">
        <v>7</v>
      </c>
      <c r="B127" s="229" t="s">
        <v>94</v>
      </c>
      <c r="C127" s="19">
        <v>270</v>
      </c>
      <c r="D127" s="17" t="s">
        <v>205</v>
      </c>
      <c r="E127" s="25">
        <v>0.4</v>
      </c>
      <c r="F127" s="19">
        <v>8</v>
      </c>
      <c r="G127" s="41">
        <f t="shared" si="14"/>
        <v>86.4</v>
      </c>
      <c r="H127" s="61"/>
      <c r="I127" s="61"/>
      <c r="J127" s="61"/>
      <c r="K127" s="41">
        <f>27*J127</f>
        <v>0</v>
      </c>
      <c r="L127" s="43">
        <v>94.5</v>
      </c>
      <c r="M127" s="43">
        <f t="shared" si="13"/>
        <v>175.5</v>
      </c>
      <c r="N127" s="56"/>
      <c r="O127" s="70"/>
    </row>
    <row r="128" spans="1:15" ht="18.75" customHeight="1">
      <c r="A128" s="238"/>
      <c r="B128" s="230"/>
      <c r="C128" s="135">
        <v>270</v>
      </c>
      <c r="D128" s="135" t="s">
        <v>195</v>
      </c>
      <c r="E128" s="176">
        <v>0.15</v>
      </c>
      <c r="F128" s="62">
        <v>2</v>
      </c>
      <c r="G128" s="137">
        <f t="shared" si="14"/>
        <v>8.1</v>
      </c>
      <c r="H128" s="62"/>
      <c r="I128" s="62"/>
      <c r="J128" s="62"/>
      <c r="K128" s="137">
        <f>27*J128</f>
        <v>0</v>
      </c>
      <c r="L128" s="120"/>
      <c r="M128" s="120"/>
      <c r="N128" s="135"/>
      <c r="O128" s="44"/>
    </row>
    <row r="129" spans="1:14" s="152" customFormat="1" ht="18.75" customHeight="1">
      <c r="A129" s="146"/>
      <c r="B129" s="198"/>
      <c r="C129" s="148"/>
      <c r="D129" s="148"/>
      <c r="E129" s="179"/>
      <c r="F129" s="149"/>
      <c r="G129" s="151"/>
      <c r="H129" s="149"/>
      <c r="I129" s="149"/>
      <c r="J129" s="149"/>
      <c r="K129" s="151"/>
      <c r="L129" s="153"/>
      <c r="M129" s="153"/>
      <c r="N129" s="148"/>
    </row>
    <row r="130" spans="1:14" s="44" customFormat="1" ht="18.75" customHeight="1">
      <c r="A130" s="154"/>
      <c r="B130" s="130"/>
      <c r="C130" s="130"/>
      <c r="D130" s="130"/>
      <c r="E130" s="130"/>
      <c r="F130" s="129"/>
      <c r="G130" s="129"/>
      <c r="H130" s="129"/>
      <c r="I130" s="239" t="s">
        <v>247</v>
      </c>
      <c r="J130" s="239"/>
      <c r="K130" s="239"/>
      <c r="L130" s="239"/>
      <c r="M130" s="239"/>
      <c r="N130" s="239"/>
    </row>
    <row r="131" spans="1:14" s="44" customFormat="1" ht="18.75" customHeight="1">
      <c r="A131" s="154"/>
      <c r="B131" s="132" t="s">
        <v>34</v>
      </c>
      <c r="C131" s="131"/>
      <c r="D131" s="133"/>
      <c r="E131" s="133"/>
      <c r="F131" s="131"/>
      <c r="G131" s="131"/>
      <c r="H131" s="131"/>
      <c r="I131" s="240" t="s">
        <v>116</v>
      </c>
      <c r="J131" s="240"/>
      <c r="K131" s="240"/>
      <c r="L131" s="240"/>
      <c r="M131" s="240"/>
      <c r="N131" s="240"/>
    </row>
    <row r="132" spans="1:14" s="44" customFormat="1" ht="18.75" customHeight="1">
      <c r="A132" s="154"/>
      <c r="B132" s="199"/>
      <c r="C132" s="45"/>
      <c r="D132" s="45"/>
      <c r="E132" s="181"/>
      <c r="F132" s="156"/>
      <c r="G132" s="158"/>
      <c r="H132" s="156"/>
      <c r="I132" s="156"/>
      <c r="J132" s="156"/>
      <c r="K132" s="158"/>
      <c r="L132" s="159"/>
      <c r="M132" s="159"/>
      <c r="N132" s="45"/>
    </row>
    <row r="133" spans="1:14" s="44" customFormat="1" ht="18.75" customHeight="1">
      <c r="A133" s="154"/>
      <c r="B133" s="199"/>
      <c r="C133" s="45"/>
      <c r="D133" s="45"/>
      <c r="E133" s="181"/>
      <c r="F133" s="156"/>
      <c r="G133" s="158"/>
      <c r="H133" s="156"/>
      <c r="I133" s="156"/>
      <c r="J133" s="156"/>
      <c r="K133" s="158"/>
      <c r="L133" s="159"/>
      <c r="M133" s="159"/>
      <c r="N133" s="45"/>
    </row>
    <row r="134" spans="1:14" s="44" customFormat="1" ht="18.75" customHeight="1">
      <c r="A134" s="154"/>
      <c r="B134" s="199"/>
      <c r="C134" s="45"/>
      <c r="D134" s="45"/>
      <c r="E134" s="181"/>
      <c r="F134" s="156"/>
      <c r="G134" s="158"/>
      <c r="H134" s="156"/>
      <c r="I134" s="156"/>
      <c r="J134" s="156"/>
      <c r="K134" s="158"/>
      <c r="L134" s="159"/>
      <c r="M134" s="159"/>
      <c r="N134" s="45"/>
    </row>
    <row r="135" spans="1:14" s="44" customFormat="1" ht="18.75" customHeight="1">
      <c r="A135" s="154"/>
      <c r="B135" s="199"/>
      <c r="C135" s="45"/>
      <c r="D135" s="45"/>
      <c r="E135" s="181"/>
      <c r="F135" s="156"/>
      <c r="G135" s="158"/>
      <c r="H135" s="156"/>
      <c r="I135" s="156"/>
      <c r="J135" s="156"/>
      <c r="K135" s="158"/>
      <c r="L135" s="159"/>
      <c r="M135" s="159"/>
      <c r="N135" s="45"/>
    </row>
    <row r="136" spans="1:14" s="44" customFormat="1" ht="18.75" customHeight="1">
      <c r="A136" s="154"/>
      <c r="B136" s="199"/>
      <c r="C136" s="45"/>
      <c r="D136" s="45"/>
      <c r="E136" s="181"/>
      <c r="F136" s="156"/>
      <c r="G136" s="158"/>
      <c r="H136" s="156"/>
      <c r="I136" s="156"/>
      <c r="J136" s="156"/>
      <c r="K136" s="158"/>
      <c r="L136" s="159"/>
      <c r="M136" s="159"/>
      <c r="N136" s="45"/>
    </row>
    <row r="137" spans="1:14" s="44" customFormat="1" ht="18.75" customHeight="1">
      <c r="A137" s="154"/>
      <c r="B137" s="199"/>
      <c r="C137" s="45"/>
      <c r="D137" s="45"/>
      <c r="E137" s="181"/>
      <c r="F137" s="156"/>
      <c r="G137" s="158"/>
      <c r="H137" s="156"/>
      <c r="I137" s="156"/>
      <c r="J137" s="156"/>
      <c r="K137" s="158"/>
      <c r="L137" s="159"/>
      <c r="M137" s="159"/>
      <c r="N137" s="45"/>
    </row>
    <row r="138" spans="1:14" s="166" customFormat="1" ht="18.75" customHeight="1">
      <c r="A138" s="160"/>
      <c r="B138" s="200"/>
      <c r="C138" s="162"/>
      <c r="D138" s="162"/>
      <c r="E138" s="184"/>
      <c r="F138" s="163"/>
      <c r="G138" s="165"/>
      <c r="H138" s="163"/>
      <c r="I138" s="163"/>
      <c r="J138" s="163"/>
      <c r="K138" s="165"/>
      <c r="L138" s="167"/>
      <c r="M138" s="167"/>
      <c r="N138" s="162"/>
    </row>
    <row r="139" spans="1:15" ht="33.75" customHeight="1">
      <c r="A139" s="119">
        <v>1</v>
      </c>
      <c r="B139" s="116" t="s">
        <v>118</v>
      </c>
      <c r="C139" s="222">
        <v>270</v>
      </c>
      <c r="D139" s="171" t="s">
        <v>196</v>
      </c>
      <c r="E139" s="170">
        <v>0.67</v>
      </c>
      <c r="F139" s="171">
        <v>10</v>
      </c>
      <c r="G139" s="224">
        <f aca="true" t="shared" si="15" ref="G139:G144">(C139*E139)/10*F139</f>
        <v>180.9</v>
      </c>
      <c r="H139" s="42" t="s">
        <v>239</v>
      </c>
      <c r="I139" s="171"/>
      <c r="J139" s="171"/>
      <c r="K139" s="117">
        <v>12.5</v>
      </c>
      <c r="L139" s="225">
        <f>K139+G139</f>
        <v>193.4</v>
      </c>
      <c r="M139" s="225">
        <f>C139-L139</f>
        <v>76.6</v>
      </c>
      <c r="N139" s="54"/>
      <c r="O139" s="44"/>
    </row>
    <row r="140" spans="1:15" ht="18.75" customHeight="1">
      <c r="A140" s="26">
        <v>2</v>
      </c>
      <c r="B140" s="31" t="s">
        <v>119</v>
      </c>
      <c r="C140" s="19">
        <v>270</v>
      </c>
      <c r="D140" s="19"/>
      <c r="E140" s="25"/>
      <c r="F140" s="17"/>
      <c r="G140" s="72">
        <f t="shared" si="15"/>
        <v>0</v>
      </c>
      <c r="H140" s="17" t="s">
        <v>237</v>
      </c>
      <c r="I140" s="25">
        <v>1</v>
      </c>
      <c r="J140" s="17">
        <v>10</v>
      </c>
      <c r="K140" s="41">
        <f>27*J140</f>
        <v>270</v>
      </c>
      <c r="L140" s="43">
        <f>K140+G140</f>
        <v>270</v>
      </c>
      <c r="M140" s="43">
        <f>C140-L140</f>
        <v>0</v>
      </c>
      <c r="N140" s="19"/>
      <c r="O140" s="44"/>
    </row>
    <row r="141" spans="1:15" ht="18.75" customHeight="1">
      <c r="A141" s="26">
        <v>3</v>
      </c>
      <c r="B141" s="31" t="s">
        <v>120</v>
      </c>
      <c r="C141" s="21">
        <v>270</v>
      </c>
      <c r="D141" s="19" t="s">
        <v>116</v>
      </c>
      <c r="E141" s="25">
        <v>0.2</v>
      </c>
      <c r="F141" s="19">
        <v>10</v>
      </c>
      <c r="G141" s="72">
        <f t="shared" si="15"/>
        <v>54</v>
      </c>
      <c r="H141" s="17"/>
      <c r="I141" s="17"/>
      <c r="J141" s="17"/>
      <c r="K141" s="41">
        <f>27*J141</f>
        <v>0</v>
      </c>
      <c r="L141" s="43">
        <f>K141+G141</f>
        <v>54</v>
      </c>
      <c r="M141" s="43">
        <f>C141-L141</f>
        <v>216</v>
      </c>
      <c r="N141" s="19"/>
      <c r="O141" s="44"/>
    </row>
    <row r="142" spans="1:15" ht="18.75" customHeight="1">
      <c r="A142" s="26">
        <v>4</v>
      </c>
      <c r="B142" s="31" t="s">
        <v>121</v>
      </c>
      <c r="C142" s="21">
        <v>270</v>
      </c>
      <c r="D142" s="19" t="s">
        <v>195</v>
      </c>
      <c r="E142" s="25">
        <v>0.15</v>
      </c>
      <c r="F142" s="19">
        <v>10</v>
      </c>
      <c r="G142" s="72">
        <f t="shared" si="15"/>
        <v>40.5</v>
      </c>
      <c r="H142" s="17"/>
      <c r="I142" s="17"/>
      <c r="J142" s="17"/>
      <c r="K142" s="41">
        <f>27*J142</f>
        <v>0</v>
      </c>
      <c r="L142" s="43">
        <f>K142+G142</f>
        <v>40.5</v>
      </c>
      <c r="M142" s="43">
        <f>C142-L142</f>
        <v>229.5</v>
      </c>
      <c r="N142" s="19"/>
      <c r="O142" s="44"/>
    </row>
    <row r="143" spans="1:15" ht="18.75" customHeight="1">
      <c r="A143" s="237">
        <v>5</v>
      </c>
      <c r="B143" s="229" t="s">
        <v>122</v>
      </c>
      <c r="C143" s="79">
        <v>270</v>
      </c>
      <c r="D143" s="34" t="s">
        <v>132</v>
      </c>
      <c r="E143" s="25">
        <v>0.2</v>
      </c>
      <c r="F143" s="17">
        <v>6</v>
      </c>
      <c r="G143" s="72">
        <f t="shared" si="15"/>
        <v>32.400000000000006</v>
      </c>
      <c r="H143" s="17"/>
      <c r="I143" s="17"/>
      <c r="J143" s="17"/>
      <c r="K143" s="41">
        <f>27*J143</f>
        <v>0</v>
      </c>
      <c r="L143" s="43">
        <v>113.4</v>
      </c>
      <c r="M143" s="43">
        <f>C143-L143</f>
        <v>156.6</v>
      </c>
      <c r="N143" s="19"/>
      <c r="O143" s="44"/>
    </row>
    <row r="144" spans="1:15" ht="18.75" customHeight="1">
      <c r="A144" s="238"/>
      <c r="B144" s="230"/>
      <c r="C144" s="79">
        <v>270</v>
      </c>
      <c r="D144" s="79" t="s">
        <v>114</v>
      </c>
      <c r="E144" s="176">
        <v>0.75</v>
      </c>
      <c r="F144" s="62">
        <v>4</v>
      </c>
      <c r="G144" s="194">
        <f t="shared" si="15"/>
        <v>81</v>
      </c>
      <c r="H144" s="62"/>
      <c r="I144" s="62"/>
      <c r="J144" s="62"/>
      <c r="K144" s="137">
        <f>27*J144</f>
        <v>0</v>
      </c>
      <c r="L144" s="120"/>
      <c r="M144" s="120"/>
      <c r="N144" s="135"/>
      <c r="O144" s="44"/>
    </row>
    <row r="145" spans="1:14" s="152" customFormat="1" ht="18.75" customHeight="1">
      <c r="A145" s="146"/>
      <c r="B145" s="198"/>
      <c r="C145" s="191"/>
      <c r="D145" s="191"/>
      <c r="E145" s="179"/>
      <c r="F145" s="149"/>
      <c r="G145" s="195"/>
      <c r="H145" s="149"/>
      <c r="I145" s="149"/>
      <c r="J145" s="149"/>
      <c r="K145" s="151"/>
      <c r="L145" s="153"/>
      <c r="M145" s="153"/>
      <c r="N145" s="148"/>
    </row>
    <row r="146" spans="1:14" s="44" customFormat="1" ht="18.75" customHeight="1">
      <c r="A146" s="154"/>
      <c r="B146" s="130"/>
      <c r="C146" s="130"/>
      <c r="D146" s="130"/>
      <c r="E146" s="130"/>
      <c r="F146" s="129"/>
      <c r="G146" s="129"/>
      <c r="H146" s="129"/>
      <c r="I146" s="239" t="s">
        <v>247</v>
      </c>
      <c r="J146" s="239"/>
      <c r="K146" s="239"/>
      <c r="L146" s="239"/>
      <c r="M146" s="239"/>
      <c r="N146" s="239"/>
    </row>
    <row r="147" spans="1:14" s="44" customFormat="1" ht="18.75" customHeight="1">
      <c r="A147" s="154"/>
      <c r="B147" s="132" t="s">
        <v>34</v>
      </c>
      <c r="C147" s="131"/>
      <c r="D147" s="133"/>
      <c r="E147" s="133"/>
      <c r="F147" s="131"/>
      <c r="G147" s="131"/>
      <c r="H147" s="131"/>
      <c r="I147" s="240" t="s">
        <v>116</v>
      </c>
      <c r="J147" s="240"/>
      <c r="K147" s="240"/>
      <c r="L147" s="240"/>
      <c r="M147" s="240"/>
      <c r="N147" s="240"/>
    </row>
    <row r="148" spans="1:14" s="44" customFormat="1" ht="29.25" customHeight="1">
      <c r="A148" s="154"/>
      <c r="B148" s="199"/>
      <c r="C148" s="192"/>
      <c r="D148" s="192"/>
      <c r="E148" s="181"/>
      <c r="F148" s="156"/>
      <c r="G148" s="196"/>
      <c r="H148" s="156"/>
      <c r="I148" s="156"/>
      <c r="J148" s="156"/>
      <c r="K148" s="158"/>
      <c r="L148" s="159"/>
      <c r="M148" s="159"/>
      <c r="N148" s="45"/>
    </row>
    <row r="149" spans="1:14" s="44" customFormat="1" ht="18.75" customHeight="1">
      <c r="A149" s="154"/>
      <c r="B149" s="199"/>
      <c r="C149" s="192"/>
      <c r="D149" s="192"/>
      <c r="E149" s="181"/>
      <c r="F149" s="156"/>
      <c r="G149" s="196"/>
      <c r="H149" s="156"/>
      <c r="I149" s="156"/>
      <c r="J149" s="156"/>
      <c r="K149" s="158"/>
      <c r="L149" s="159"/>
      <c r="M149" s="159"/>
      <c r="N149" s="45"/>
    </row>
    <row r="150" spans="1:14" s="44" customFormat="1" ht="18.75" customHeight="1">
      <c r="A150" s="154"/>
      <c r="B150" s="199"/>
      <c r="C150" s="192"/>
      <c r="D150" s="192"/>
      <c r="E150" s="181"/>
      <c r="F150" s="156"/>
      <c r="G150" s="196"/>
      <c r="H150" s="156"/>
      <c r="I150" s="156"/>
      <c r="J150" s="156"/>
      <c r="K150" s="158"/>
      <c r="L150" s="159"/>
      <c r="M150" s="159"/>
      <c r="N150" s="45"/>
    </row>
    <row r="151" spans="1:14" s="44" customFormat="1" ht="18.75" customHeight="1">
      <c r="A151" s="154"/>
      <c r="B151" s="199"/>
      <c r="C151" s="192"/>
      <c r="D151" s="192"/>
      <c r="E151" s="181"/>
      <c r="F151" s="156"/>
      <c r="G151" s="196"/>
      <c r="H151" s="156"/>
      <c r="I151" s="156"/>
      <c r="J151" s="156"/>
      <c r="K151" s="158"/>
      <c r="L151" s="159"/>
      <c r="M151" s="159"/>
      <c r="N151" s="45"/>
    </row>
    <row r="152" spans="1:14" s="44" customFormat="1" ht="18.75" customHeight="1">
      <c r="A152" s="154"/>
      <c r="B152" s="199"/>
      <c r="C152" s="192"/>
      <c r="D152" s="192"/>
      <c r="E152" s="181"/>
      <c r="F152" s="156"/>
      <c r="G152" s="196"/>
      <c r="H152" s="156"/>
      <c r="I152" s="156"/>
      <c r="J152" s="156"/>
      <c r="K152" s="158"/>
      <c r="L152" s="159"/>
      <c r="M152" s="159"/>
      <c r="N152" s="45"/>
    </row>
    <row r="153" spans="1:14" s="44" customFormat="1" ht="18.75" customHeight="1">
      <c r="A153" s="154"/>
      <c r="B153" s="199"/>
      <c r="C153" s="192"/>
      <c r="D153" s="192"/>
      <c r="E153" s="181"/>
      <c r="F153" s="156"/>
      <c r="G153" s="196"/>
      <c r="H153" s="156"/>
      <c r="I153" s="156"/>
      <c r="J153" s="156"/>
      <c r="K153" s="158"/>
      <c r="L153" s="159"/>
      <c r="M153" s="159"/>
      <c r="N153" s="45"/>
    </row>
    <row r="154" spans="1:14" s="44" customFormat="1" ht="18.75" customHeight="1">
      <c r="A154" s="154"/>
      <c r="B154" s="199"/>
      <c r="C154" s="192"/>
      <c r="D154" s="192"/>
      <c r="E154" s="181"/>
      <c r="F154" s="156"/>
      <c r="G154" s="196"/>
      <c r="H154" s="156"/>
      <c r="I154" s="156"/>
      <c r="J154" s="156"/>
      <c r="K154" s="158"/>
      <c r="L154" s="159"/>
      <c r="M154" s="159"/>
      <c r="N154" s="45"/>
    </row>
    <row r="155" spans="1:14" s="166" customFormat="1" ht="18.75" customHeight="1">
      <c r="A155" s="160"/>
      <c r="B155" s="200"/>
      <c r="C155" s="193"/>
      <c r="D155" s="193"/>
      <c r="E155" s="184"/>
      <c r="F155" s="163"/>
      <c r="G155" s="197"/>
      <c r="H155" s="163"/>
      <c r="I155" s="163"/>
      <c r="J155" s="163"/>
      <c r="K155" s="165"/>
      <c r="L155" s="167"/>
      <c r="M155" s="167"/>
      <c r="N155" s="162"/>
    </row>
    <row r="156" spans="1:15" ht="18.75" customHeight="1">
      <c r="A156" s="119">
        <v>1</v>
      </c>
      <c r="B156" s="169" t="s">
        <v>175</v>
      </c>
      <c r="C156" s="140">
        <v>270</v>
      </c>
      <c r="D156" s="54" t="s">
        <v>196</v>
      </c>
      <c r="E156" s="170">
        <v>0.67</v>
      </c>
      <c r="F156" s="54">
        <v>10</v>
      </c>
      <c r="G156" s="142">
        <f aca="true" t="shared" si="16" ref="G156:G166">(C156*E156)/10*F156</f>
        <v>180.9</v>
      </c>
      <c r="H156" s="171"/>
      <c r="I156" s="171"/>
      <c r="J156" s="171"/>
      <c r="K156" s="143">
        <f aca="true" t="shared" si="17" ref="K156:K166">27*J156</f>
        <v>0</v>
      </c>
      <c r="L156" s="121">
        <f aca="true" t="shared" si="18" ref="L156:L236">K156+G156</f>
        <v>180.9</v>
      </c>
      <c r="M156" s="121">
        <f aca="true" t="shared" si="19" ref="M156:M237">C156-L156</f>
        <v>89.1</v>
      </c>
      <c r="N156" s="54"/>
      <c r="O156" s="44"/>
    </row>
    <row r="157" spans="1:15" ht="18.75" customHeight="1">
      <c r="A157" s="26">
        <v>2</v>
      </c>
      <c r="B157" s="31" t="s">
        <v>176</v>
      </c>
      <c r="C157" s="19">
        <v>270</v>
      </c>
      <c r="D157" s="19" t="s">
        <v>198</v>
      </c>
      <c r="E157" s="25">
        <v>0.15</v>
      </c>
      <c r="F157" s="19">
        <v>10</v>
      </c>
      <c r="G157" s="72">
        <f t="shared" si="16"/>
        <v>40.5</v>
      </c>
      <c r="H157" s="17"/>
      <c r="I157" s="17"/>
      <c r="J157" s="17"/>
      <c r="K157" s="41">
        <f t="shared" si="17"/>
        <v>0</v>
      </c>
      <c r="L157" s="43">
        <f t="shared" si="18"/>
        <v>40.5</v>
      </c>
      <c r="M157" s="43">
        <f t="shared" si="19"/>
        <v>229.5</v>
      </c>
      <c r="N157" s="19"/>
      <c r="O157" s="44"/>
    </row>
    <row r="158" spans="1:15" ht="18.75" customHeight="1">
      <c r="A158" s="26">
        <v>3</v>
      </c>
      <c r="B158" s="31" t="s">
        <v>177</v>
      </c>
      <c r="C158" s="21">
        <v>270</v>
      </c>
      <c r="D158" s="19" t="s">
        <v>195</v>
      </c>
      <c r="E158" s="25">
        <v>0.15</v>
      </c>
      <c r="F158" s="17">
        <v>5</v>
      </c>
      <c r="G158" s="72">
        <f t="shared" si="16"/>
        <v>20.25</v>
      </c>
      <c r="H158" s="17"/>
      <c r="I158" s="17"/>
      <c r="J158" s="17"/>
      <c r="K158" s="41">
        <f t="shared" si="17"/>
        <v>0</v>
      </c>
      <c r="L158" s="43">
        <f t="shared" si="18"/>
        <v>20.25</v>
      </c>
      <c r="M158" s="43">
        <f t="shared" si="19"/>
        <v>249.75</v>
      </c>
      <c r="N158" s="19"/>
      <c r="O158" s="44"/>
    </row>
    <row r="159" spans="1:15" ht="18.75" customHeight="1">
      <c r="A159" s="26">
        <v>4</v>
      </c>
      <c r="B159" s="31" t="s">
        <v>178</v>
      </c>
      <c r="C159" s="21">
        <v>270</v>
      </c>
      <c r="D159" s="19" t="s">
        <v>116</v>
      </c>
      <c r="E159" s="25">
        <v>0.2</v>
      </c>
      <c r="F159" s="17">
        <v>10</v>
      </c>
      <c r="G159" s="72">
        <f t="shared" si="16"/>
        <v>54</v>
      </c>
      <c r="H159" s="17"/>
      <c r="I159" s="17"/>
      <c r="J159" s="17"/>
      <c r="K159" s="41">
        <f t="shared" si="17"/>
        <v>0</v>
      </c>
      <c r="L159" s="43">
        <f t="shared" si="18"/>
        <v>54</v>
      </c>
      <c r="M159" s="43">
        <f t="shared" si="19"/>
        <v>216</v>
      </c>
      <c r="N159" s="19"/>
      <c r="O159" s="44"/>
    </row>
    <row r="160" spans="1:15" ht="18.75" customHeight="1">
      <c r="A160" s="26">
        <v>5</v>
      </c>
      <c r="B160" s="31" t="s">
        <v>179</v>
      </c>
      <c r="C160" s="21">
        <v>270</v>
      </c>
      <c r="D160" s="33" t="s">
        <v>69</v>
      </c>
      <c r="E160" s="25">
        <v>0.25</v>
      </c>
      <c r="F160" s="17">
        <v>10</v>
      </c>
      <c r="G160" s="72">
        <f t="shared" si="16"/>
        <v>67.5</v>
      </c>
      <c r="H160" s="17"/>
      <c r="I160" s="17"/>
      <c r="J160" s="17"/>
      <c r="K160" s="41">
        <f t="shared" si="17"/>
        <v>0</v>
      </c>
      <c r="L160" s="43">
        <f t="shared" si="18"/>
        <v>67.5</v>
      </c>
      <c r="M160" s="43">
        <f t="shared" si="19"/>
        <v>202.5</v>
      </c>
      <c r="N160" s="19"/>
      <c r="O160" s="44"/>
    </row>
    <row r="161" spans="1:15" ht="18.75" customHeight="1">
      <c r="A161" s="26">
        <v>6</v>
      </c>
      <c r="B161" s="31" t="s">
        <v>180</v>
      </c>
      <c r="C161" s="21">
        <v>270</v>
      </c>
      <c r="D161" s="33" t="s">
        <v>181</v>
      </c>
      <c r="E161" s="25">
        <v>0.75</v>
      </c>
      <c r="F161" s="17">
        <v>10</v>
      </c>
      <c r="G161" s="72">
        <f t="shared" si="16"/>
        <v>202.5</v>
      </c>
      <c r="H161" s="17"/>
      <c r="I161" s="17"/>
      <c r="J161" s="17"/>
      <c r="K161" s="41">
        <f t="shared" si="17"/>
        <v>0</v>
      </c>
      <c r="L161" s="43">
        <f t="shared" si="18"/>
        <v>202.5</v>
      </c>
      <c r="M161" s="43">
        <f t="shared" si="19"/>
        <v>67.5</v>
      </c>
      <c r="N161" s="19"/>
      <c r="O161" s="44"/>
    </row>
    <row r="162" spans="1:15" ht="18.75" customHeight="1">
      <c r="A162" s="26">
        <v>7</v>
      </c>
      <c r="B162" s="31" t="s">
        <v>182</v>
      </c>
      <c r="C162" s="19">
        <v>270</v>
      </c>
      <c r="D162" s="19" t="s">
        <v>195</v>
      </c>
      <c r="E162" s="25">
        <v>0.15</v>
      </c>
      <c r="F162" s="17">
        <v>10</v>
      </c>
      <c r="G162" s="72">
        <f t="shared" si="16"/>
        <v>40.5</v>
      </c>
      <c r="H162" s="17"/>
      <c r="I162" s="17"/>
      <c r="J162" s="17"/>
      <c r="K162" s="41">
        <f t="shared" si="17"/>
        <v>0</v>
      </c>
      <c r="L162" s="43">
        <f t="shared" si="18"/>
        <v>40.5</v>
      </c>
      <c r="M162" s="43">
        <f t="shared" si="19"/>
        <v>229.5</v>
      </c>
      <c r="N162" s="19"/>
      <c r="O162" s="44"/>
    </row>
    <row r="163" spans="1:15" ht="18.75" customHeight="1">
      <c r="A163" s="26">
        <v>8</v>
      </c>
      <c r="B163" s="31" t="s">
        <v>183</v>
      </c>
      <c r="C163" s="21">
        <v>270</v>
      </c>
      <c r="D163" s="19" t="s">
        <v>196</v>
      </c>
      <c r="E163" s="25">
        <v>0.67</v>
      </c>
      <c r="F163" s="17">
        <v>10</v>
      </c>
      <c r="G163" s="72">
        <f t="shared" si="16"/>
        <v>180.9</v>
      </c>
      <c r="H163" s="17"/>
      <c r="I163" s="17"/>
      <c r="J163" s="17"/>
      <c r="K163" s="41">
        <f t="shared" si="17"/>
        <v>0</v>
      </c>
      <c r="L163" s="43">
        <f t="shared" si="18"/>
        <v>180.9</v>
      </c>
      <c r="M163" s="43">
        <f t="shared" si="19"/>
        <v>89.1</v>
      </c>
      <c r="N163" s="19"/>
      <c r="O163" s="44"/>
    </row>
    <row r="164" spans="1:15" ht="18.75" customHeight="1">
      <c r="A164" s="26">
        <v>9</v>
      </c>
      <c r="B164" s="31" t="s">
        <v>184</v>
      </c>
      <c r="C164" s="21">
        <v>270</v>
      </c>
      <c r="D164" s="19" t="s">
        <v>197</v>
      </c>
      <c r="E164" s="25">
        <v>0.15</v>
      </c>
      <c r="F164" s="17">
        <v>10</v>
      </c>
      <c r="G164" s="72">
        <f t="shared" si="16"/>
        <v>40.5</v>
      </c>
      <c r="H164" s="17"/>
      <c r="I164" s="17"/>
      <c r="J164" s="17"/>
      <c r="K164" s="41">
        <f t="shared" si="17"/>
        <v>0</v>
      </c>
      <c r="L164" s="43">
        <f t="shared" si="18"/>
        <v>40.5</v>
      </c>
      <c r="M164" s="43">
        <f t="shared" si="19"/>
        <v>229.5</v>
      </c>
      <c r="N164" s="19"/>
      <c r="O164" s="44"/>
    </row>
    <row r="165" spans="1:15" ht="18.75" customHeight="1">
      <c r="A165" s="26">
        <v>10</v>
      </c>
      <c r="B165" s="31" t="s">
        <v>185</v>
      </c>
      <c r="C165" s="21">
        <v>270</v>
      </c>
      <c r="D165" s="19" t="s">
        <v>195</v>
      </c>
      <c r="E165" s="25">
        <v>0.15</v>
      </c>
      <c r="F165" s="17">
        <v>10</v>
      </c>
      <c r="G165" s="72">
        <f t="shared" si="16"/>
        <v>40.5</v>
      </c>
      <c r="H165" s="17"/>
      <c r="I165" s="17"/>
      <c r="J165" s="17"/>
      <c r="K165" s="41">
        <f t="shared" si="17"/>
        <v>0</v>
      </c>
      <c r="L165" s="43">
        <f t="shared" si="18"/>
        <v>40.5</v>
      </c>
      <c r="M165" s="43">
        <f t="shared" si="19"/>
        <v>229.5</v>
      </c>
      <c r="N165" s="19"/>
      <c r="O165" s="44"/>
    </row>
    <row r="166" spans="1:15" ht="18.75" customHeight="1">
      <c r="A166" s="118">
        <v>11</v>
      </c>
      <c r="B166" s="175" t="s">
        <v>186</v>
      </c>
      <c r="C166" s="168">
        <v>270</v>
      </c>
      <c r="D166" s="135" t="s">
        <v>197</v>
      </c>
      <c r="E166" s="176">
        <v>0.15</v>
      </c>
      <c r="F166" s="135">
        <v>10</v>
      </c>
      <c r="G166" s="194">
        <f t="shared" si="16"/>
        <v>40.5</v>
      </c>
      <c r="H166" s="62"/>
      <c r="I166" s="62"/>
      <c r="J166" s="62"/>
      <c r="K166" s="137">
        <f t="shared" si="17"/>
        <v>0</v>
      </c>
      <c r="L166" s="120">
        <f t="shared" si="18"/>
        <v>40.5</v>
      </c>
      <c r="M166" s="120">
        <f t="shared" si="19"/>
        <v>229.5</v>
      </c>
      <c r="N166" s="135"/>
      <c r="O166" s="44"/>
    </row>
    <row r="167" spans="1:14" s="152" customFormat="1" ht="18.75" customHeight="1">
      <c r="A167" s="146"/>
      <c r="B167" s="177"/>
      <c r="C167" s="172"/>
      <c r="D167" s="148"/>
      <c r="E167" s="179"/>
      <c r="F167" s="148"/>
      <c r="G167" s="195"/>
      <c r="H167" s="149"/>
      <c r="I167" s="149"/>
      <c r="J167" s="149"/>
      <c r="K167" s="151"/>
      <c r="L167" s="153"/>
      <c r="M167" s="153"/>
      <c r="N167" s="148"/>
    </row>
    <row r="168" spans="1:14" s="44" customFormat="1" ht="18.75" customHeight="1">
      <c r="A168" s="154"/>
      <c r="B168" s="130"/>
      <c r="C168" s="130"/>
      <c r="D168" s="130"/>
      <c r="E168" s="130"/>
      <c r="F168" s="129"/>
      <c r="G168" s="129"/>
      <c r="H168" s="129"/>
      <c r="I168" s="239" t="s">
        <v>247</v>
      </c>
      <c r="J168" s="239"/>
      <c r="K168" s="239"/>
      <c r="L168" s="239"/>
      <c r="M168" s="239"/>
      <c r="N168" s="239"/>
    </row>
    <row r="169" spans="1:14" s="44" customFormat="1" ht="18.75" customHeight="1">
      <c r="A169" s="154"/>
      <c r="B169" s="132" t="s">
        <v>34</v>
      </c>
      <c r="C169" s="131"/>
      <c r="D169" s="133"/>
      <c r="E169" s="133"/>
      <c r="F169" s="131"/>
      <c r="G169" s="131"/>
      <c r="H169" s="131"/>
      <c r="I169" s="240" t="s">
        <v>116</v>
      </c>
      <c r="J169" s="240"/>
      <c r="K169" s="240"/>
      <c r="L169" s="240"/>
      <c r="M169" s="240"/>
      <c r="N169" s="240"/>
    </row>
    <row r="170" spans="1:14" s="44" customFormat="1" ht="18.75" customHeight="1">
      <c r="A170" s="154"/>
      <c r="B170" s="180"/>
      <c r="C170" s="173"/>
      <c r="D170" s="45"/>
      <c r="E170" s="181"/>
      <c r="F170" s="45"/>
      <c r="G170" s="196"/>
      <c r="H170" s="156"/>
      <c r="I170" s="156"/>
      <c r="J170" s="156"/>
      <c r="K170" s="158"/>
      <c r="L170" s="159"/>
      <c r="M170" s="159"/>
      <c r="N170" s="45"/>
    </row>
    <row r="171" spans="1:14" s="44" customFormat="1" ht="18.75" customHeight="1">
      <c r="A171" s="154"/>
      <c r="B171" s="180"/>
      <c r="C171" s="173"/>
      <c r="D171" s="45"/>
      <c r="E171" s="181"/>
      <c r="F171" s="45"/>
      <c r="G171" s="196"/>
      <c r="H171" s="156"/>
      <c r="I171" s="156"/>
      <c r="J171" s="156"/>
      <c r="K171" s="158"/>
      <c r="L171" s="159"/>
      <c r="M171" s="159"/>
      <c r="N171" s="45"/>
    </row>
    <row r="172" spans="1:14" s="44" customFormat="1" ht="18.75" customHeight="1">
      <c r="A172" s="154"/>
      <c r="B172" s="180"/>
      <c r="C172" s="173"/>
      <c r="D172" s="45"/>
      <c r="E172" s="181"/>
      <c r="F172" s="45"/>
      <c r="G172" s="196"/>
      <c r="H172" s="156"/>
      <c r="I172" s="156"/>
      <c r="J172" s="156"/>
      <c r="K172" s="158"/>
      <c r="L172" s="159"/>
      <c r="M172" s="159"/>
      <c r="N172" s="45"/>
    </row>
    <row r="173" spans="1:14" s="44" customFormat="1" ht="18.75" customHeight="1">
      <c r="A173" s="154"/>
      <c r="B173" s="180"/>
      <c r="C173" s="173"/>
      <c r="D173" s="45"/>
      <c r="E173" s="181"/>
      <c r="F173" s="45"/>
      <c r="G173" s="196"/>
      <c r="H173" s="156"/>
      <c r="I173" s="156"/>
      <c r="J173" s="156"/>
      <c r="K173" s="158"/>
      <c r="L173" s="159"/>
      <c r="M173" s="159"/>
      <c r="N173" s="45"/>
    </row>
    <row r="174" spans="1:14" s="166" customFormat="1" ht="18.75" customHeight="1">
      <c r="A174" s="160"/>
      <c r="B174" s="182"/>
      <c r="C174" s="174"/>
      <c r="D174" s="162"/>
      <c r="E174" s="184"/>
      <c r="F174" s="162"/>
      <c r="G174" s="197"/>
      <c r="H174" s="163"/>
      <c r="I174" s="163"/>
      <c r="J174" s="163"/>
      <c r="K174" s="165"/>
      <c r="L174" s="167"/>
      <c r="M174" s="167"/>
      <c r="N174" s="162"/>
    </row>
    <row r="175" spans="1:15" ht="18.75" customHeight="1">
      <c r="A175" s="119">
        <v>1</v>
      </c>
      <c r="B175" s="36" t="s">
        <v>207</v>
      </c>
      <c r="C175" s="140">
        <v>270</v>
      </c>
      <c r="D175" s="37" t="s">
        <v>114</v>
      </c>
      <c r="E175" s="170">
        <v>0.75</v>
      </c>
      <c r="F175" s="171">
        <v>2.5</v>
      </c>
      <c r="G175" s="142">
        <f aca="true" t="shared" si="20" ref="G175:G180">(C175*E175)/10*F175</f>
        <v>50.625</v>
      </c>
      <c r="H175" s="171" t="s">
        <v>213</v>
      </c>
      <c r="I175" s="170">
        <v>1</v>
      </c>
      <c r="J175" s="171">
        <v>7.5</v>
      </c>
      <c r="K175" s="143">
        <f aca="true" t="shared" si="21" ref="K175:K180">27*J175</f>
        <v>202.5</v>
      </c>
      <c r="L175" s="121">
        <f t="shared" si="18"/>
        <v>253.125</v>
      </c>
      <c r="M175" s="121">
        <f t="shared" si="19"/>
        <v>16.875</v>
      </c>
      <c r="N175" s="54"/>
      <c r="O175" s="44"/>
    </row>
    <row r="176" spans="1:15" ht="18.75" customHeight="1">
      <c r="A176" s="26">
        <v>2</v>
      </c>
      <c r="B176" s="31" t="s">
        <v>124</v>
      </c>
      <c r="C176" s="21">
        <v>270</v>
      </c>
      <c r="D176" s="19" t="s">
        <v>195</v>
      </c>
      <c r="E176" s="25">
        <v>0.15</v>
      </c>
      <c r="F176" s="19">
        <v>10</v>
      </c>
      <c r="G176" s="72">
        <f t="shared" si="20"/>
        <v>40.5</v>
      </c>
      <c r="H176" s="17"/>
      <c r="I176" s="17"/>
      <c r="J176" s="17"/>
      <c r="K176" s="41">
        <f t="shared" si="21"/>
        <v>0</v>
      </c>
      <c r="L176" s="43">
        <f t="shared" si="18"/>
        <v>40.5</v>
      </c>
      <c r="M176" s="43">
        <f t="shared" si="19"/>
        <v>229.5</v>
      </c>
      <c r="N176" s="19"/>
      <c r="O176" s="44"/>
    </row>
    <row r="177" spans="1:15" ht="18.75" customHeight="1">
      <c r="A177" s="26">
        <v>3</v>
      </c>
      <c r="B177" s="31" t="s">
        <v>125</v>
      </c>
      <c r="C177" s="19">
        <v>270</v>
      </c>
      <c r="D177" s="19" t="s">
        <v>116</v>
      </c>
      <c r="E177" s="25">
        <v>0.2</v>
      </c>
      <c r="F177" s="19">
        <v>10</v>
      </c>
      <c r="G177" s="72">
        <f t="shared" si="20"/>
        <v>54</v>
      </c>
      <c r="H177" s="17"/>
      <c r="I177" s="17"/>
      <c r="J177" s="17"/>
      <c r="K177" s="41">
        <f t="shared" si="21"/>
        <v>0</v>
      </c>
      <c r="L177" s="43">
        <f t="shared" si="18"/>
        <v>54</v>
      </c>
      <c r="M177" s="43">
        <f t="shared" si="19"/>
        <v>216</v>
      </c>
      <c r="N177" s="19"/>
      <c r="O177" s="44"/>
    </row>
    <row r="178" spans="1:15" ht="18.75" customHeight="1">
      <c r="A178" s="26">
        <v>4</v>
      </c>
      <c r="B178" s="31" t="s">
        <v>126</v>
      </c>
      <c r="C178" s="21">
        <v>270</v>
      </c>
      <c r="D178" s="33" t="s">
        <v>92</v>
      </c>
      <c r="E178" s="25">
        <v>0.7</v>
      </c>
      <c r="F178" s="19">
        <v>10</v>
      </c>
      <c r="G178" s="72">
        <f t="shared" si="20"/>
        <v>189</v>
      </c>
      <c r="H178" s="17"/>
      <c r="I178" s="17"/>
      <c r="J178" s="17"/>
      <c r="K178" s="41">
        <f t="shared" si="21"/>
        <v>0</v>
      </c>
      <c r="L178" s="43">
        <f t="shared" si="18"/>
        <v>189</v>
      </c>
      <c r="M178" s="43">
        <f t="shared" si="19"/>
        <v>81</v>
      </c>
      <c r="N178" s="19"/>
      <c r="O178" s="44"/>
    </row>
    <row r="179" spans="1:15" ht="18.75" customHeight="1">
      <c r="A179" s="26">
        <v>5</v>
      </c>
      <c r="B179" s="32" t="s">
        <v>208</v>
      </c>
      <c r="C179" s="21">
        <v>270</v>
      </c>
      <c r="D179" s="34" t="s">
        <v>192</v>
      </c>
      <c r="E179" s="25">
        <v>0.8</v>
      </c>
      <c r="F179" s="17">
        <v>8</v>
      </c>
      <c r="G179" s="72">
        <f t="shared" si="20"/>
        <v>172.8</v>
      </c>
      <c r="H179" s="17" t="s">
        <v>213</v>
      </c>
      <c r="I179" s="25">
        <v>1</v>
      </c>
      <c r="J179" s="17">
        <v>2</v>
      </c>
      <c r="K179" s="41">
        <f t="shared" si="21"/>
        <v>54</v>
      </c>
      <c r="L179" s="43">
        <f t="shared" si="18"/>
        <v>226.8</v>
      </c>
      <c r="M179" s="43">
        <f t="shared" si="19"/>
        <v>43.19999999999999</v>
      </c>
      <c r="N179" s="19"/>
      <c r="O179" s="44"/>
    </row>
    <row r="180" spans="1:15" ht="18.75" customHeight="1">
      <c r="A180" s="118">
        <v>6</v>
      </c>
      <c r="B180" s="201" t="s">
        <v>209</v>
      </c>
      <c r="C180" s="168">
        <v>270</v>
      </c>
      <c r="D180" s="202" t="s">
        <v>132</v>
      </c>
      <c r="E180" s="176">
        <v>0.2</v>
      </c>
      <c r="F180" s="135">
        <v>10</v>
      </c>
      <c r="G180" s="194">
        <f t="shared" si="20"/>
        <v>54</v>
      </c>
      <c r="H180" s="62"/>
      <c r="I180" s="62"/>
      <c r="J180" s="62"/>
      <c r="K180" s="137">
        <f t="shared" si="21"/>
        <v>0</v>
      </c>
      <c r="L180" s="120">
        <f t="shared" si="18"/>
        <v>54</v>
      </c>
      <c r="M180" s="120">
        <f t="shared" si="19"/>
        <v>216</v>
      </c>
      <c r="N180" s="135"/>
      <c r="O180" s="44"/>
    </row>
    <row r="181" spans="1:14" s="152" customFormat="1" ht="18.75" customHeight="1">
      <c r="A181" s="146"/>
      <c r="B181" s="203"/>
      <c r="C181" s="172"/>
      <c r="D181" s="178"/>
      <c r="E181" s="179"/>
      <c r="F181" s="148"/>
      <c r="G181" s="195"/>
      <c r="H181" s="149"/>
      <c r="I181" s="149"/>
      <c r="J181" s="149"/>
      <c r="K181" s="151"/>
      <c r="L181" s="153"/>
      <c r="M181" s="153"/>
      <c r="N181" s="148"/>
    </row>
    <row r="182" spans="1:14" s="44" customFormat="1" ht="18.75" customHeight="1">
      <c r="A182" s="154"/>
      <c r="B182" s="130"/>
      <c r="C182" s="130"/>
      <c r="D182" s="130"/>
      <c r="E182" s="130"/>
      <c r="F182" s="129"/>
      <c r="G182" s="129"/>
      <c r="H182" s="129"/>
      <c r="I182" s="239" t="s">
        <v>247</v>
      </c>
      <c r="J182" s="239"/>
      <c r="K182" s="239"/>
      <c r="L182" s="239"/>
      <c r="M182" s="239"/>
      <c r="N182" s="239"/>
    </row>
    <row r="183" spans="1:14" s="44" customFormat="1" ht="18.75" customHeight="1">
      <c r="A183" s="154"/>
      <c r="B183" s="132" t="s">
        <v>34</v>
      </c>
      <c r="C183" s="131"/>
      <c r="D183" s="133"/>
      <c r="E183" s="133"/>
      <c r="F183" s="131"/>
      <c r="G183" s="131"/>
      <c r="H183" s="131"/>
      <c r="I183" s="240" t="s">
        <v>116</v>
      </c>
      <c r="J183" s="240"/>
      <c r="K183" s="240"/>
      <c r="L183" s="240"/>
      <c r="M183" s="240"/>
      <c r="N183" s="240"/>
    </row>
    <row r="184" spans="1:14" s="44" customFormat="1" ht="18.75" customHeight="1">
      <c r="A184" s="154"/>
      <c r="B184" s="204"/>
      <c r="C184" s="173"/>
      <c r="D184" s="51"/>
      <c r="E184" s="181"/>
      <c r="F184" s="45"/>
      <c r="G184" s="196"/>
      <c r="H184" s="156"/>
      <c r="I184" s="156"/>
      <c r="J184" s="156"/>
      <c r="K184" s="158"/>
      <c r="L184" s="159"/>
      <c r="M184" s="159"/>
      <c r="N184" s="45"/>
    </row>
    <row r="185" spans="1:14" s="44" customFormat="1" ht="18.75" customHeight="1">
      <c r="A185" s="154"/>
      <c r="B185" s="204"/>
      <c r="C185" s="173"/>
      <c r="D185" s="51"/>
      <c r="E185" s="181"/>
      <c r="F185" s="45"/>
      <c r="G185" s="196"/>
      <c r="H185" s="156"/>
      <c r="I185" s="156"/>
      <c r="J185" s="156"/>
      <c r="K185" s="158"/>
      <c r="L185" s="159"/>
      <c r="M185" s="159"/>
      <c r="N185" s="45"/>
    </row>
    <row r="186" spans="1:14" s="44" customFormat="1" ht="18.75" customHeight="1">
      <c r="A186" s="154"/>
      <c r="B186" s="204"/>
      <c r="C186" s="173"/>
      <c r="D186" s="51"/>
      <c r="E186" s="181"/>
      <c r="F186" s="45"/>
      <c r="G186" s="196"/>
      <c r="H186" s="156"/>
      <c r="I186" s="156"/>
      <c r="J186" s="156"/>
      <c r="K186" s="158"/>
      <c r="L186" s="159"/>
      <c r="M186" s="159"/>
      <c r="N186" s="45"/>
    </row>
    <row r="187" spans="1:14" s="44" customFormat="1" ht="18.75" customHeight="1">
      <c r="A187" s="154"/>
      <c r="B187" s="204"/>
      <c r="C187" s="173"/>
      <c r="D187" s="51"/>
      <c r="E187" s="181"/>
      <c r="F187" s="45"/>
      <c r="G187" s="196"/>
      <c r="H187" s="156"/>
      <c r="I187" s="156"/>
      <c r="J187" s="156"/>
      <c r="K187" s="158"/>
      <c r="L187" s="159"/>
      <c r="M187" s="159"/>
      <c r="N187" s="45"/>
    </row>
    <row r="188" spans="1:14" s="44" customFormat="1" ht="18.75" customHeight="1">
      <c r="A188" s="154"/>
      <c r="B188" s="204"/>
      <c r="C188" s="173"/>
      <c r="D188" s="51"/>
      <c r="E188" s="181"/>
      <c r="F188" s="45"/>
      <c r="G188" s="196"/>
      <c r="H188" s="156"/>
      <c r="I188" s="156"/>
      <c r="J188" s="156"/>
      <c r="K188" s="158"/>
      <c r="L188" s="159"/>
      <c r="M188" s="159"/>
      <c r="N188" s="45"/>
    </row>
    <row r="189" spans="1:14" s="44" customFormat="1" ht="18.75" customHeight="1">
      <c r="A189" s="154"/>
      <c r="B189" s="204"/>
      <c r="C189" s="173"/>
      <c r="D189" s="51"/>
      <c r="E189" s="181"/>
      <c r="F189" s="45"/>
      <c r="G189" s="196"/>
      <c r="H189" s="156"/>
      <c r="I189" s="156"/>
      <c r="J189" s="156"/>
      <c r="K189" s="158"/>
      <c r="L189" s="159"/>
      <c r="M189" s="159"/>
      <c r="N189" s="45"/>
    </row>
    <row r="190" spans="1:14" s="44" customFormat="1" ht="18.75" customHeight="1">
      <c r="A190" s="154"/>
      <c r="B190" s="204"/>
      <c r="C190" s="173"/>
      <c r="D190" s="51"/>
      <c r="E190" s="181"/>
      <c r="F190" s="45"/>
      <c r="G190" s="196"/>
      <c r="H190" s="156"/>
      <c r="I190" s="156"/>
      <c r="J190" s="156"/>
      <c r="K190" s="158"/>
      <c r="L190" s="159"/>
      <c r="M190" s="159"/>
      <c r="N190" s="45"/>
    </row>
    <row r="191" spans="1:14" s="44" customFormat="1" ht="18.75" customHeight="1">
      <c r="A191" s="154"/>
      <c r="B191" s="204"/>
      <c r="C191" s="173"/>
      <c r="D191" s="51"/>
      <c r="E191" s="181"/>
      <c r="F191" s="45"/>
      <c r="G191" s="196"/>
      <c r="H191" s="156"/>
      <c r="I191" s="156"/>
      <c r="J191" s="156"/>
      <c r="K191" s="158"/>
      <c r="L191" s="159"/>
      <c r="M191" s="159"/>
      <c r="N191" s="45"/>
    </row>
    <row r="192" spans="1:14" s="44" customFormat="1" ht="18.75" customHeight="1">
      <c r="A192" s="154"/>
      <c r="B192" s="204"/>
      <c r="C192" s="173"/>
      <c r="D192" s="51"/>
      <c r="E192" s="181"/>
      <c r="F192" s="45"/>
      <c r="G192" s="196"/>
      <c r="H192" s="156"/>
      <c r="I192" s="156"/>
      <c r="J192" s="156"/>
      <c r="K192" s="158"/>
      <c r="L192" s="159"/>
      <c r="M192" s="159"/>
      <c r="N192" s="45"/>
    </row>
    <row r="193" spans="1:14" s="166" customFormat="1" ht="18.75" customHeight="1">
      <c r="A193" s="160"/>
      <c r="B193" s="205"/>
      <c r="C193" s="174"/>
      <c r="D193" s="183"/>
      <c r="E193" s="184"/>
      <c r="F193" s="162"/>
      <c r="G193" s="197"/>
      <c r="H193" s="163"/>
      <c r="I193" s="163"/>
      <c r="J193" s="163"/>
      <c r="K193" s="165"/>
      <c r="L193" s="167"/>
      <c r="M193" s="167"/>
      <c r="N193" s="162"/>
    </row>
    <row r="194" spans="1:15" ht="18.75" customHeight="1">
      <c r="A194" s="119">
        <v>1</v>
      </c>
      <c r="B194" s="48" t="s">
        <v>37</v>
      </c>
      <c r="C194" s="140">
        <v>270</v>
      </c>
      <c r="D194" s="42" t="s">
        <v>46</v>
      </c>
      <c r="E194" s="170">
        <v>0.2</v>
      </c>
      <c r="F194" s="54">
        <v>9</v>
      </c>
      <c r="G194" s="142">
        <f aca="true" t="shared" si="22" ref="G194:G202">(C194*E194)/10*F194</f>
        <v>48.6</v>
      </c>
      <c r="H194" s="54" t="s">
        <v>213</v>
      </c>
      <c r="I194" s="190">
        <v>1</v>
      </c>
      <c r="J194" s="54">
        <v>1</v>
      </c>
      <c r="K194" s="143">
        <f aca="true" t="shared" si="23" ref="K194:K201">27*J194</f>
        <v>27</v>
      </c>
      <c r="L194" s="121">
        <f t="shared" si="18"/>
        <v>75.6</v>
      </c>
      <c r="M194" s="121">
        <f t="shared" si="19"/>
        <v>194.4</v>
      </c>
      <c r="N194" s="54"/>
      <c r="O194" s="44"/>
    </row>
    <row r="195" spans="1:15" ht="18.75" customHeight="1">
      <c r="A195" s="26">
        <v>2</v>
      </c>
      <c r="B195" s="49" t="s">
        <v>38</v>
      </c>
      <c r="C195" s="21">
        <v>270</v>
      </c>
      <c r="D195" s="39" t="s">
        <v>47</v>
      </c>
      <c r="E195" s="25">
        <v>0.25</v>
      </c>
      <c r="F195" s="19">
        <v>10</v>
      </c>
      <c r="G195" s="72">
        <f t="shared" si="22"/>
        <v>67.5</v>
      </c>
      <c r="H195" s="20"/>
      <c r="I195" s="20"/>
      <c r="J195" s="19"/>
      <c r="K195" s="41">
        <f t="shared" si="23"/>
        <v>0</v>
      </c>
      <c r="L195" s="43">
        <f t="shared" si="18"/>
        <v>67.5</v>
      </c>
      <c r="M195" s="43">
        <f t="shared" si="19"/>
        <v>202.5</v>
      </c>
      <c r="N195" s="20"/>
      <c r="O195" s="44"/>
    </row>
    <row r="196" spans="1:15" ht="18.75" customHeight="1">
      <c r="A196" s="26">
        <v>3</v>
      </c>
      <c r="B196" s="49" t="s">
        <v>39</v>
      </c>
      <c r="C196" s="21">
        <v>270</v>
      </c>
      <c r="D196" s="39" t="s">
        <v>48</v>
      </c>
      <c r="E196" s="25">
        <v>0.2</v>
      </c>
      <c r="F196" s="19">
        <v>10</v>
      </c>
      <c r="G196" s="72">
        <f t="shared" si="22"/>
        <v>54</v>
      </c>
      <c r="H196" s="19"/>
      <c r="I196" s="19"/>
      <c r="J196" s="19"/>
      <c r="K196" s="41">
        <f t="shared" si="23"/>
        <v>0</v>
      </c>
      <c r="L196" s="43">
        <f t="shared" si="18"/>
        <v>54</v>
      </c>
      <c r="M196" s="43">
        <f t="shared" si="19"/>
        <v>216</v>
      </c>
      <c r="N196" s="20"/>
      <c r="O196" s="44"/>
    </row>
    <row r="197" spans="1:15" ht="18.75" customHeight="1">
      <c r="A197" s="26">
        <v>4</v>
      </c>
      <c r="B197" s="49" t="s">
        <v>40</v>
      </c>
      <c r="C197" s="19">
        <v>270</v>
      </c>
      <c r="D197" s="39" t="s">
        <v>50</v>
      </c>
      <c r="E197" s="25">
        <v>0.67</v>
      </c>
      <c r="F197" s="19">
        <v>10</v>
      </c>
      <c r="G197" s="72">
        <f t="shared" si="22"/>
        <v>180.9</v>
      </c>
      <c r="H197" s="20"/>
      <c r="I197" s="20"/>
      <c r="J197" s="19"/>
      <c r="K197" s="41">
        <f t="shared" si="23"/>
        <v>0</v>
      </c>
      <c r="L197" s="43">
        <f t="shared" si="18"/>
        <v>180.9</v>
      </c>
      <c r="M197" s="43">
        <f t="shared" si="19"/>
        <v>89.1</v>
      </c>
      <c r="N197" s="20"/>
      <c r="O197" s="44"/>
    </row>
    <row r="198" spans="1:15" ht="18.75" customHeight="1">
      <c r="A198" s="26">
        <v>5</v>
      </c>
      <c r="B198" s="49" t="s">
        <v>66</v>
      </c>
      <c r="C198" s="21">
        <v>270</v>
      </c>
      <c r="D198" s="39"/>
      <c r="E198" s="25"/>
      <c r="F198" s="19"/>
      <c r="G198" s="72">
        <f t="shared" si="22"/>
        <v>0</v>
      </c>
      <c r="H198" s="19" t="s">
        <v>237</v>
      </c>
      <c r="I198" s="18">
        <v>1</v>
      </c>
      <c r="J198" s="19">
        <v>10</v>
      </c>
      <c r="K198" s="41">
        <f t="shared" si="23"/>
        <v>270</v>
      </c>
      <c r="L198" s="43">
        <f t="shared" si="18"/>
        <v>270</v>
      </c>
      <c r="M198" s="43">
        <f t="shared" si="19"/>
        <v>0</v>
      </c>
      <c r="N198" s="20"/>
      <c r="O198" s="44"/>
    </row>
    <row r="199" spans="1:15" ht="18.75" customHeight="1">
      <c r="A199" s="26">
        <v>6</v>
      </c>
      <c r="B199" s="50" t="s">
        <v>41</v>
      </c>
      <c r="C199" s="21">
        <v>270</v>
      </c>
      <c r="D199" s="39" t="s">
        <v>51</v>
      </c>
      <c r="E199" s="25">
        <v>0.75</v>
      </c>
      <c r="F199" s="19">
        <v>10</v>
      </c>
      <c r="G199" s="72">
        <f t="shared" si="22"/>
        <v>202.5</v>
      </c>
      <c r="H199" s="20"/>
      <c r="I199" s="20"/>
      <c r="J199" s="19"/>
      <c r="K199" s="41">
        <f t="shared" si="23"/>
        <v>0</v>
      </c>
      <c r="L199" s="43">
        <f t="shared" si="18"/>
        <v>202.5</v>
      </c>
      <c r="M199" s="43">
        <f t="shared" si="19"/>
        <v>67.5</v>
      </c>
      <c r="N199" s="20"/>
      <c r="O199" s="44"/>
    </row>
    <row r="200" spans="1:15" ht="18.75" customHeight="1">
      <c r="A200" s="26">
        <v>7</v>
      </c>
      <c r="B200" s="49" t="s">
        <v>42</v>
      </c>
      <c r="C200" s="21">
        <v>270</v>
      </c>
      <c r="D200" s="39" t="s">
        <v>51</v>
      </c>
      <c r="E200" s="25">
        <v>0.75</v>
      </c>
      <c r="F200" s="19">
        <v>10</v>
      </c>
      <c r="G200" s="72">
        <f t="shared" si="22"/>
        <v>202.5</v>
      </c>
      <c r="H200" s="20"/>
      <c r="I200" s="20"/>
      <c r="J200" s="19"/>
      <c r="K200" s="41">
        <f t="shared" si="23"/>
        <v>0</v>
      </c>
      <c r="L200" s="43">
        <f t="shared" si="18"/>
        <v>202.5</v>
      </c>
      <c r="M200" s="43">
        <f t="shared" si="19"/>
        <v>67.5</v>
      </c>
      <c r="N200" s="20"/>
      <c r="O200" s="44"/>
    </row>
    <row r="201" spans="1:15" ht="18.75" customHeight="1">
      <c r="A201" s="26">
        <v>8</v>
      </c>
      <c r="B201" s="49" t="s">
        <v>43</v>
      </c>
      <c r="C201" s="21">
        <v>270</v>
      </c>
      <c r="D201" s="39" t="s">
        <v>52</v>
      </c>
      <c r="E201" s="25">
        <v>0.15</v>
      </c>
      <c r="F201" s="19">
        <v>10</v>
      </c>
      <c r="G201" s="72">
        <f t="shared" si="22"/>
        <v>40.5</v>
      </c>
      <c r="H201" s="20"/>
      <c r="I201" s="20"/>
      <c r="J201" s="19"/>
      <c r="K201" s="41">
        <f t="shared" si="23"/>
        <v>0</v>
      </c>
      <c r="L201" s="43">
        <f t="shared" si="18"/>
        <v>40.5</v>
      </c>
      <c r="M201" s="43">
        <f t="shared" si="19"/>
        <v>229.5</v>
      </c>
      <c r="N201" s="20"/>
      <c r="O201" s="44"/>
    </row>
    <row r="202" spans="1:15" ht="29.25" customHeight="1">
      <c r="A202" s="118">
        <v>9</v>
      </c>
      <c r="B202" s="122" t="s">
        <v>44</v>
      </c>
      <c r="C202" s="135">
        <v>270</v>
      </c>
      <c r="D202" s="206" t="s">
        <v>52</v>
      </c>
      <c r="E202" s="176">
        <v>0.15</v>
      </c>
      <c r="F202" s="62">
        <v>10</v>
      </c>
      <c r="G202" s="194">
        <f t="shared" si="22"/>
        <v>40.5</v>
      </c>
      <c r="H202" s="207" t="s">
        <v>239</v>
      </c>
      <c r="I202" s="135"/>
      <c r="J202" s="135"/>
      <c r="K202" s="137">
        <v>12.5</v>
      </c>
      <c r="L202" s="120">
        <f t="shared" si="18"/>
        <v>53</v>
      </c>
      <c r="M202" s="120">
        <f t="shared" si="19"/>
        <v>217</v>
      </c>
      <c r="N202" s="138"/>
      <c r="O202" s="44"/>
    </row>
    <row r="203" spans="1:13" s="152" customFormat="1" ht="17.25" customHeight="1">
      <c r="A203" s="146"/>
      <c r="B203" s="208"/>
      <c r="C203" s="148"/>
      <c r="D203" s="209"/>
      <c r="E203" s="179"/>
      <c r="F203" s="149"/>
      <c r="G203" s="195"/>
      <c r="H203" s="210"/>
      <c r="I203" s="148"/>
      <c r="J203" s="148"/>
      <c r="K203" s="151"/>
      <c r="L203" s="153"/>
      <c r="M203" s="153"/>
    </row>
    <row r="204" spans="1:14" s="44" customFormat="1" ht="17.25" customHeight="1">
      <c r="A204" s="154"/>
      <c r="B204" s="130"/>
      <c r="C204" s="130"/>
      <c r="D204" s="130"/>
      <c r="E204" s="130"/>
      <c r="F204" s="129"/>
      <c r="G204" s="129"/>
      <c r="H204" s="129"/>
      <c r="I204" s="239" t="s">
        <v>247</v>
      </c>
      <c r="J204" s="239"/>
      <c r="K204" s="239"/>
      <c r="L204" s="239"/>
      <c r="M204" s="239"/>
      <c r="N204" s="239"/>
    </row>
    <row r="205" spans="1:14" s="44" customFormat="1" ht="17.25" customHeight="1">
      <c r="A205" s="154"/>
      <c r="B205" s="132" t="s">
        <v>34</v>
      </c>
      <c r="C205" s="131"/>
      <c r="D205" s="133"/>
      <c r="E205" s="133"/>
      <c r="F205" s="131"/>
      <c r="G205" s="131"/>
      <c r="H205" s="131"/>
      <c r="I205" s="240" t="s">
        <v>116</v>
      </c>
      <c r="J205" s="240"/>
      <c r="K205" s="240"/>
      <c r="L205" s="240"/>
      <c r="M205" s="240"/>
      <c r="N205" s="240"/>
    </row>
    <row r="206" spans="1:13" s="44" customFormat="1" ht="17.25" customHeight="1">
      <c r="A206" s="154"/>
      <c r="B206" s="211"/>
      <c r="C206" s="45"/>
      <c r="D206" s="212"/>
      <c r="E206" s="181"/>
      <c r="F206" s="156"/>
      <c r="G206" s="196"/>
      <c r="H206" s="213"/>
      <c r="I206" s="45"/>
      <c r="J206" s="45"/>
      <c r="K206" s="158"/>
      <c r="L206" s="159"/>
      <c r="M206" s="159"/>
    </row>
    <row r="207" spans="1:13" s="44" customFormat="1" ht="17.25" customHeight="1">
      <c r="A207" s="154"/>
      <c r="B207" s="211"/>
      <c r="C207" s="45"/>
      <c r="D207" s="212"/>
      <c r="E207" s="181"/>
      <c r="F207" s="156"/>
      <c r="G207" s="196"/>
      <c r="H207" s="213"/>
      <c r="I207" s="45"/>
      <c r="J207" s="45"/>
      <c r="K207" s="158"/>
      <c r="L207" s="159"/>
      <c r="M207" s="159"/>
    </row>
    <row r="208" spans="1:13" s="44" customFormat="1" ht="17.25" customHeight="1">
      <c r="A208" s="154"/>
      <c r="B208" s="211"/>
      <c r="C208" s="45"/>
      <c r="D208" s="212"/>
      <c r="E208" s="181"/>
      <c r="F208" s="156"/>
      <c r="G208" s="196"/>
      <c r="H208" s="213"/>
      <c r="I208" s="45"/>
      <c r="J208" s="45"/>
      <c r="K208" s="158"/>
      <c r="L208" s="159"/>
      <c r="M208" s="159"/>
    </row>
    <row r="209" spans="1:13" s="44" customFormat="1" ht="17.25" customHeight="1">
      <c r="A209" s="154"/>
      <c r="B209" s="211"/>
      <c r="C209" s="45"/>
      <c r="D209" s="212"/>
      <c r="E209" s="181"/>
      <c r="F209" s="156"/>
      <c r="G209" s="196"/>
      <c r="H209" s="213"/>
      <c r="I209" s="45"/>
      <c r="J209" s="45"/>
      <c r="K209" s="158"/>
      <c r="L209" s="159"/>
      <c r="M209" s="159"/>
    </row>
    <row r="210" spans="1:13" s="44" customFormat="1" ht="17.25" customHeight="1">
      <c r="A210" s="154"/>
      <c r="B210" s="211"/>
      <c r="C210" s="45"/>
      <c r="D210" s="212"/>
      <c r="E210" s="181"/>
      <c r="F210" s="156"/>
      <c r="G210" s="196"/>
      <c r="H210" s="213"/>
      <c r="I210" s="45"/>
      <c r="J210" s="45"/>
      <c r="K210" s="158"/>
      <c r="L210" s="159"/>
      <c r="M210" s="159"/>
    </row>
    <row r="211" spans="1:13" s="44" customFormat="1" ht="17.25" customHeight="1">
      <c r="A211" s="154"/>
      <c r="B211" s="211"/>
      <c r="C211" s="45"/>
      <c r="D211" s="212"/>
      <c r="E211" s="181"/>
      <c r="F211" s="156"/>
      <c r="G211" s="196"/>
      <c r="H211" s="213"/>
      <c r="I211" s="45"/>
      <c r="J211" s="45"/>
      <c r="K211" s="158"/>
      <c r="L211" s="159"/>
      <c r="M211" s="159"/>
    </row>
    <row r="212" spans="1:13" s="166" customFormat="1" ht="17.25" customHeight="1">
      <c r="A212" s="160"/>
      <c r="B212" s="214"/>
      <c r="C212" s="162"/>
      <c r="D212" s="215"/>
      <c r="E212" s="184"/>
      <c r="F212" s="163"/>
      <c r="G212" s="197"/>
      <c r="H212" s="216"/>
      <c r="I212" s="162"/>
      <c r="J212" s="162"/>
      <c r="K212" s="165"/>
      <c r="L212" s="167"/>
      <c r="M212" s="167"/>
    </row>
    <row r="213" spans="1:15" ht="18.75" customHeight="1">
      <c r="A213" s="119">
        <v>1</v>
      </c>
      <c r="B213" s="169" t="s">
        <v>99</v>
      </c>
      <c r="C213" s="54">
        <v>270</v>
      </c>
      <c r="D213" s="54" t="s">
        <v>196</v>
      </c>
      <c r="E213" s="170">
        <v>0.67</v>
      </c>
      <c r="F213" s="171">
        <v>5</v>
      </c>
      <c r="G213" s="143">
        <f aca="true" t="shared" si="24" ref="G213:G223">(C213*E213)/10*F213</f>
        <v>90.45</v>
      </c>
      <c r="H213" s="171" t="s">
        <v>210</v>
      </c>
      <c r="I213" s="170">
        <v>1</v>
      </c>
      <c r="J213" s="171">
        <v>5</v>
      </c>
      <c r="K213" s="143">
        <f aca="true" t="shared" si="25" ref="K213:K223">27*J213</f>
        <v>135</v>
      </c>
      <c r="L213" s="121">
        <f t="shared" si="18"/>
        <v>225.45</v>
      </c>
      <c r="M213" s="121">
        <f t="shared" si="19"/>
        <v>44.55000000000001</v>
      </c>
      <c r="N213" s="54"/>
      <c r="O213" s="44"/>
    </row>
    <row r="214" spans="1:15" ht="18.75" customHeight="1">
      <c r="A214" s="26">
        <v>2</v>
      </c>
      <c r="B214" s="31" t="s">
        <v>100</v>
      </c>
      <c r="C214" s="21">
        <v>270</v>
      </c>
      <c r="D214" s="33" t="s">
        <v>114</v>
      </c>
      <c r="E214" s="25">
        <v>0.75</v>
      </c>
      <c r="F214" s="19">
        <v>10</v>
      </c>
      <c r="G214" s="76">
        <f t="shared" si="24"/>
        <v>202.5</v>
      </c>
      <c r="H214" s="17"/>
      <c r="I214" s="17"/>
      <c r="J214" s="17"/>
      <c r="K214" s="41">
        <f t="shared" si="25"/>
        <v>0</v>
      </c>
      <c r="L214" s="43">
        <f t="shared" si="18"/>
        <v>202.5</v>
      </c>
      <c r="M214" s="43">
        <f t="shared" si="19"/>
        <v>67.5</v>
      </c>
      <c r="N214" s="19"/>
      <c r="O214" s="44"/>
    </row>
    <row r="215" spans="1:15" ht="18.75" customHeight="1">
      <c r="A215" s="26">
        <v>3</v>
      </c>
      <c r="B215" s="31" t="s">
        <v>101</v>
      </c>
      <c r="C215" s="21">
        <v>270</v>
      </c>
      <c r="D215" s="19"/>
      <c r="E215" s="25"/>
      <c r="F215" s="19">
        <v>10</v>
      </c>
      <c r="G215" s="72">
        <f t="shared" si="24"/>
        <v>0</v>
      </c>
      <c r="H215" s="17"/>
      <c r="I215" s="17"/>
      <c r="J215" s="17"/>
      <c r="K215" s="41">
        <f t="shared" si="25"/>
        <v>0</v>
      </c>
      <c r="L215" s="43">
        <f t="shared" si="18"/>
        <v>0</v>
      </c>
      <c r="M215" s="43">
        <f t="shared" si="19"/>
        <v>270</v>
      </c>
      <c r="N215" s="19"/>
      <c r="O215" s="44"/>
    </row>
    <row r="216" spans="1:15" ht="18.75" customHeight="1">
      <c r="A216" s="26">
        <v>4</v>
      </c>
      <c r="B216" s="31" t="s">
        <v>102</v>
      </c>
      <c r="C216" s="19">
        <v>270</v>
      </c>
      <c r="D216" s="19"/>
      <c r="E216" s="25"/>
      <c r="F216" s="19">
        <v>10</v>
      </c>
      <c r="G216" s="72">
        <f t="shared" si="24"/>
        <v>0</v>
      </c>
      <c r="H216" s="17"/>
      <c r="I216" s="17"/>
      <c r="J216" s="17"/>
      <c r="K216" s="41">
        <f t="shared" si="25"/>
        <v>0</v>
      </c>
      <c r="L216" s="43">
        <f t="shared" si="18"/>
        <v>0</v>
      </c>
      <c r="M216" s="43">
        <f t="shared" si="19"/>
        <v>270</v>
      </c>
      <c r="N216" s="19"/>
      <c r="O216" s="44"/>
    </row>
    <row r="217" spans="1:15" ht="18.75" customHeight="1">
      <c r="A217" s="26">
        <v>5</v>
      </c>
      <c r="B217" s="31" t="s">
        <v>103</v>
      </c>
      <c r="C217" s="21">
        <v>270</v>
      </c>
      <c r="D217" s="19" t="s">
        <v>197</v>
      </c>
      <c r="E217" s="25">
        <v>0.15</v>
      </c>
      <c r="F217" s="19">
        <v>10</v>
      </c>
      <c r="G217" s="72">
        <f t="shared" si="24"/>
        <v>40.5</v>
      </c>
      <c r="H217" s="17"/>
      <c r="I217" s="17"/>
      <c r="J217" s="17"/>
      <c r="K217" s="41">
        <f t="shared" si="25"/>
        <v>0</v>
      </c>
      <c r="L217" s="43">
        <f t="shared" si="18"/>
        <v>40.5</v>
      </c>
      <c r="M217" s="43">
        <f t="shared" si="19"/>
        <v>229.5</v>
      </c>
      <c r="N217" s="19"/>
      <c r="O217" s="44"/>
    </row>
    <row r="218" spans="1:15" ht="18.75" customHeight="1">
      <c r="A218" s="26">
        <v>6</v>
      </c>
      <c r="B218" s="31" t="s">
        <v>104</v>
      </c>
      <c r="C218" s="21">
        <v>270</v>
      </c>
      <c r="D218" s="19"/>
      <c r="E218" s="25"/>
      <c r="F218" s="19">
        <v>10</v>
      </c>
      <c r="G218" s="72">
        <f t="shared" si="24"/>
        <v>0</v>
      </c>
      <c r="H218" s="17"/>
      <c r="I218" s="17"/>
      <c r="J218" s="17"/>
      <c r="K218" s="41">
        <f t="shared" si="25"/>
        <v>0</v>
      </c>
      <c r="L218" s="43">
        <f t="shared" si="18"/>
        <v>0</v>
      </c>
      <c r="M218" s="43">
        <f t="shared" si="19"/>
        <v>270</v>
      </c>
      <c r="N218" s="19"/>
      <c r="O218" s="44"/>
    </row>
    <row r="219" spans="1:15" ht="18.75" customHeight="1">
      <c r="A219" s="26">
        <v>7</v>
      </c>
      <c r="B219" s="31" t="s">
        <v>105</v>
      </c>
      <c r="C219" s="21">
        <v>270</v>
      </c>
      <c r="D219" s="19" t="s">
        <v>203</v>
      </c>
      <c r="E219" s="25">
        <v>0.3</v>
      </c>
      <c r="F219" s="19">
        <v>10</v>
      </c>
      <c r="G219" s="72">
        <f t="shared" si="24"/>
        <v>81</v>
      </c>
      <c r="H219" s="17"/>
      <c r="I219" s="17"/>
      <c r="J219" s="17"/>
      <c r="K219" s="41">
        <f t="shared" si="25"/>
        <v>0</v>
      </c>
      <c r="L219" s="43">
        <f t="shared" si="18"/>
        <v>81</v>
      </c>
      <c r="M219" s="43">
        <f t="shared" si="19"/>
        <v>189</v>
      </c>
      <c r="N219" s="19"/>
      <c r="O219" s="44"/>
    </row>
    <row r="220" spans="1:15" ht="18.75" customHeight="1">
      <c r="A220" s="26">
        <v>8</v>
      </c>
      <c r="B220" s="31" t="s">
        <v>106</v>
      </c>
      <c r="C220" s="21">
        <v>270</v>
      </c>
      <c r="D220" s="33" t="s">
        <v>115</v>
      </c>
      <c r="E220" s="25">
        <v>0.2</v>
      </c>
      <c r="F220" s="19">
        <v>10</v>
      </c>
      <c r="G220" s="72">
        <f t="shared" si="24"/>
        <v>54</v>
      </c>
      <c r="H220" s="17"/>
      <c r="I220" s="17"/>
      <c r="J220" s="17"/>
      <c r="K220" s="41">
        <f t="shared" si="25"/>
        <v>0</v>
      </c>
      <c r="L220" s="43">
        <f t="shared" si="18"/>
        <v>54</v>
      </c>
      <c r="M220" s="43">
        <f t="shared" si="19"/>
        <v>216</v>
      </c>
      <c r="N220" s="19"/>
      <c r="O220" s="44"/>
    </row>
    <row r="221" spans="1:15" ht="18.75" customHeight="1">
      <c r="A221" s="26">
        <v>9</v>
      </c>
      <c r="B221" s="31" t="s">
        <v>107</v>
      </c>
      <c r="C221" s="19">
        <v>270</v>
      </c>
      <c r="D221" s="19"/>
      <c r="E221" s="25"/>
      <c r="F221" s="19">
        <v>10</v>
      </c>
      <c r="G221" s="72">
        <f t="shared" si="24"/>
        <v>0</v>
      </c>
      <c r="H221" s="17"/>
      <c r="I221" s="17"/>
      <c r="J221" s="17"/>
      <c r="K221" s="41">
        <f t="shared" si="25"/>
        <v>0</v>
      </c>
      <c r="L221" s="43">
        <f t="shared" si="18"/>
        <v>0</v>
      </c>
      <c r="M221" s="43">
        <f t="shared" si="19"/>
        <v>270</v>
      </c>
      <c r="N221" s="19"/>
      <c r="O221" s="44"/>
    </row>
    <row r="222" spans="1:15" ht="18.75" customHeight="1">
      <c r="A222" s="26">
        <v>10</v>
      </c>
      <c r="B222" s="31" t="s">
        <v>108</v>
      </c>
      <c r="C222" s="21">
        <v>270</v>
      </c>
      <c r="D222" s="19"/>
      <c r="E222" s="25"/>
      <c r="F222" s="19">
        <v>10</v>
      </c>
      <c r="G222" s="72">
        <f t="shared" si="24"/>
        <v>0</v>
      </c>
      <c r="H222" s="17"/>
      <c r="I222" s="17"/>
      <c r="J222" s="17"/>
      <c r="K222" s="41">
        <f t="shared" si="25"/>
        <v>0</v>
      </c>
      <c r="L222" s="43">
        <f t="shared" si="18"/>
        <v>0</v>
      </c>
      <c r="M222" s="43">
        <f t="shared" si="19"/>
        <v>270</v>
      </c>
      <c r="N222" s="19"/>
      <c r="O222" s="44"/>
    </row>
    <row r="223" spans="1:15" ht="18.75" customHeight="1">
      <c r="A223" s="118">
        <v>11</v>
      </c>
      <c r="B223" s="175" t="s">
        <v>109</v>
      </c>
      <c r="C223" s="168">
        <v>270</v>
      </c>
      <c r="D223" s="79" t="s">
        <v>116</v>
      </c>
      <c r="E223" s="176">
        <v>0.25</v>
      </c>
      <c r="F223" s="135">
        <v>10</v>
      </c>
      <c r="G223" s="194">
        <f t="shared" si="24"/>
        <v>67.5</v>
      </c>
      <c r="H223" s="62"/>
      <c r="I223" s="62"/>
      <c r="J223" s="62"/>
      <c r="K223" s="137">
        <f t="shared" si="25"/>
        <v>0</v>
      </c>
      <c r="L223" s="120">
        <f t="shared" si="18"/>
        <v>67.5</v>
      </c>
      <c r="M223" s="120">
        <f t="shared" si="19"/>
        <v>202.5</v>
      </c>
      <c r="N223" s="135"/>
      <c r="O223" s="44"/>
    </row>
    <row r="224" spans="1:14" s="152" customFormat="1" ht="18.75" customHeight="1">
      <c r="A224" s="146"/>
      <c r="B224" s="177"/>
      <c r="C224" s="172"/>
      <c r="D224" s="191"/>
      <c r="E224" s="179"/>
      <c r="F224" s="148"/>
      <c r="G224" s="195"/>
      <c r="H224" s="149"/>
      <c r="I224" s="149"/>
      <c r="J224" s="149"/>
      <c r="K224" s="151"/>
      <c r="L224" s="153"/>
      <c r="M224" s="153"/>
      <c r="N224" s="148"/>
    </row>
    <row r="225" spans="1:14" s="44" customFormat="1" ht="18.75" customHeight="1">
      <c r="A225" s="154"/>
      <c r="B225" s="130"/>
      <c r="C225" s="130"/>
      <c r="D225" s="130"/>
      <c r="E225" s="130"/>
      <c r="F225" s="129"/>
      <c r="G225" s="129"/>
      <c r="H225" s="129"/>
      <c r="I225" s="239" t="s">
        <v>247</v>
      </c>
      <c r="J225" s="239"/>
      <c r="K225" s="239"/>
      <c r="L225" s="239"/>
      <c r="M225" s="239"/>
      <c r="N225" s="239"/>
    </row>
    <row r="226" spans="1:14" s="44" customFormat="1" ht="18.75" customHeight="1">
      <c r="A226" s="154"/>
      <c r="B226" s="132" t="s">
        <v>34</v>
      </c>
      <c r="C226" s="131"/>
      <c r="D226" s="133"/>
      <c r="E226" s="133"/>
      <c r="F226" s="131"/>
      <c r="G226" s="131"/>
      <c r="H226" s="131"/>
      <c r="I226" s="240" t="s">
        <v>116</v>
      </c>
      <c r="J226" s="240"/>
      <c r="K226" s="240"/>
      <c r="L226" s="240"/>
      <c r="M226" s="240"/>
      <c r="N226" s="240"/>
    </row>
    <row r="227" spans="1:14" s="44" customFormat="1" ht="18.75" customHeight="1">
      <c r="A227" s="154"/>
      <c r="B227" s="180"/>
      <c r="C227" s="173"/>
      <c r="D227" s="192"/>
      <c r="E227" s="181"/>
      <c r="F227" s="45"/>
      <c r="G227" s="196"/>
      <c r="H227" s="156"/>
      <c r="I227" s="156"/>
      <c r="J227" s="156"/>
      <c r="K227" s="158"/>
      <c r="L227" s="159"/>
      <c r="M227" s="159"/>
      <c r="N227" s="45"/>
    </row>
    <row r="228" spans="1:14" s="44" customFormat="1" ht="18.75" customHeight="1">
      <c r="A228" s="154"/>
      <c r="B228" s="180"/>
      <c r="C228" s="173"/>
      <c r="D228" s="192"/>
      <c r="E228" s="181"/>
      <c r="F228" s="45"/>
      <c r="G228" s="196"/>
      <c r="H228" s="156"/>
      <c r="I228" s="156"/>
      <c r="J228" s="156"/>
      <c r="K228" s="158"/>
      <c r="L228" s="159"/>
      <c r="M228" s="159"/>
      <c r="N228" s="45"/>
    </row>
    <row r="229" spans="1:14" s="44" customFormat="1" ht="18.75" customHeight="1">
      <c r="A229" s="154"/>
      <c r="B229" s="180"/>
      <c r="C229" s="173"/>
      <c r="D229" s="192"/>
      <c r="E229" s="181"/>
      <c r="F229" s="45"/>
      <c r="G229" s="196"/>
      <c r="H229" s="156"/>
      <c r="I229" s="156"/>
      <c r="J229" s="156"/>
      <c r="K229" s="158"/>
      <c r="L229" s="159"/>
      <c r="M229" s="159"/>
      <c r="N229" s="45"/>
    </row>
    <row r="230" spans="1:14" s="44" customFormat="1" ht="18.75" customHeight="1">
      <c r="A230" s="154"/>
      <c r="B230" s="180"/>
      <c r="C230" s="173"/>
      <c r="D230" s="192"/>
      <c r="E230" s="181"/>
      <c r="F230" s="45"/>
      <c r="G230" s="196"/>
      <c r="H230" s="156"/>
      <c r="I230" s="156"/>
      <c r="J230" s="156"/>
      <c r="K230" s="158"/>
      <c r="L230" s="159"/>
      <c r="M230" s="159"/>
      <c r="N230" s="45"/>
    </row>
    <row r="231" spans="1:14" s="166" customFormat="1" ht="18.75" customHeight="1">
      <c r="A231" s="160"/>
      <c r="B231" s="182"/>
      <c r="C231" s="174"/>
      <c r="D231" s="193"/>
      <c r="E231" s="184"/>
      <c r="F231" s="162"/>
      <c r="G231" s="197"/>
      <c r="H231" s="163"/>
      <c r="I231" s="163"/>
      <c r="J231" s="163"/>
      <c r="K231" s="165"/>
      <c r="L231" s="167"/>
      <c r="M231" s="167"/>
      <c r="N231" s="162"/>
    </row>
    <row r="232" spans="1:15" ht="18.75" customHeight="1">
      <c r="A232" s="119">
        <v>1</v>
      </c>
      <c r="B232" s="169" t="s">
        <v>98</v>
      </c>
      <c r="C232" s="140">
        <v>270</v>
      </c>
      <c r="D232" s="54" t="s">
        <v>196</v>
      </c>
      <c r="E232" s="170">
        <v>0.67</v>
      </c>
      <c r="F232" s="171">
        <v>2</v>
      </c>
      <c r="G232" s="142">
        <f aca="true" t="shared" si="26" ref="G232:G240">(C232*E232)/10*F232</f>
        <v>36.18</v>
      </c>
      <c r="H232" s="171"/>
      <c r="I232" s="171"/>
      <c r="J232" s="171"/>
      <c r="K232" s="143">
        <f aca="true" t="shared" si="27" ref="K232:K240">27*J232</f>
        <v>0</v>
      </c>
      <c r="L232" s="121">
        <f t="shared" si="18"/>
        <v>36.18</v>
      </c>
      <c r="M232" s="121">
        <f t="shared" si="19"/>
        <v>233.82</v>
      </c>
      <c r="N232" s="54"/>
      <c r="O232" s="44"/>
    </row>
    <row r="233" spans="1:15" ht="18.75" customHeight="1">
      <c r="A233" s="26">
        <v>2</v>
      </c>
      <c r="B233" s="35" t="s">
        <v>193</v>
      </c>
      <c r="C233" s="21">
        <v>270</v>
      </c>
      <c r="D233" s="19" t="s">
        <v>69</v>
      </c>
      <c r="E233" s="25">
        <v>0.25</v>
      </c>
      <c r="F233" s="17">
        <v>5.5</v>
      </c>
      <c r="G233" s="72">
        <f t="shared" si="26"/>
        <v>37.125</v>
      </c>
      <c r="H233" s="17" t="s">
        <v>213</v>
      </c>
      <c r="I233" s="25">
        <v>1</v>
      </c>
      <c r="J233" s="17">
        <v>4.5</v>
      </c>
      <c r="K233" s="41">
        <f t="shared" si="27"/>
        <v>121.5</v>
      </c>
      <c r="L233" s="43">
        <f t="shared" si="18"/>
        <v>158.625</v>
      </c>
      <c r="M233" s="43">
        <f t="shared" si="19"/>
        <v>111.375</v>
      </c>
      <c r="N233" s="19"/>
      <c r="O233" s="44"/>
    </row>
    <row r="234" spans="1:15" ht="18.75" customHeight="1">
      <c r="A234" s="26">
        <v>3</v>
      </c>
      <c r="B234" s="31" t="s">
        <v>123</v>
      </c>
      <c r="C234" s="21">
        <v>270</v>
      </c>
      <c r="D234" s="19" t="s">
        <v>116</v>
      </c>
      <c r="E234" s="25">
        <v>0.2</v>
      </c>
      <c r="F234" s="17">
        <v>10</v>
      </c>
      <c r="G234" s="72">
        <f t="shared" si="26"/>
        <v>54</v>
      </c>
      <c r="H234" s="17"/>
      <c r="I234" s="17"/>
      <c r="J234" s="17"/>
      <c r="K234" s="41">
        <f t="shared" si="27"/>
        <v>0</v>
      </c>
      <c r="L234" s="43">
        <f t="shared" si="18"/>
        <v>54</v>
      </c>
      <c r="M234" s="43">
        <f t="shared" si="19"/>
        <v>216</v>
      </c>
      <c r="N234" s="19"/>
      <c r="O234" s="44"/>
    </row>
    <row r="235" spans="1:15" s="59" customFormat="1" ht="30">
      <c r="A235" s="26">
        <v>4</v>
      </c>
      <c r="B235" s="115" t="s">
        <v>128</v>
      </c>
      <c r="C235" s="101">
        <v>270</v>
      </c>
      <c r="D235" s="101"/>
      <c r="E235" s="102"/>
      <c r="F235" s="109"/>
      <c r="G235" s="103">
        <f t="shared" si="26"/>
        <v>0</v>
      </c>
      <c r="H235" s="111" t="s">
        <v>241</v>
      </c>
      <c r="I235" s="102">
        <v>1</v>
      </c>
      <c r="J235" s="109">
        <v>2.5</v>
      </c>
      <c r="K235" s="103">
        <f t="shared" si="27"/>
        <v>67.5</v>
      </c>
      <c r="L235" s="114">
        <f t="shared" si="18"/>
        <v>67.5</v>
      </c>
      <c r="M235" s="114">
        <f t="shared" si="19"/>
        <v>202.5</v>
      </c>
      <c r="N235" s="110" t="s">
        <v>245</v>
      </c>
      <c r="O235" s="70"/>
    </row>
    <row r="236" spans="1:15" ht="18.75" customHeight="1">
      <c r="A236" s="26">
        <v>5</v>
      </c>
      <c r="B236" s="31" t="s">
        <v>129</v>
      </c>
      <c r="C236" s="19">
        <v>270</v>
      </c>
      <c r="D236" s="19" t="s">
        <v>196</v>
      </c>
      <c r="E236" s="25">
        <v>0.67</v>
      </c>
      <c r="F236" s="19">
        <v>10</v>
      </c>
      <c r="G236" s="72">
        <f t="shared" si="26"/>
        <v>180.9</v>
      </c>
      <c r="H236" s="17"/>
      <c r="I236" s="17"/>
      <c r="J236" s="17"/>
      <c r="K236" s="41">
        <f t="shared" si="27"/>
        <v>0</v>
      </c>
      <c r="L236" s="43">
        <f t="shared" si="18"/>
        <v>180.9</v>
      </c>
      <c r="M236" s="43">
        <f t="shared" si="19"/>
        <v>89.1</v>
      </c>
      <c r="N236" s="19"/>
      <c r="O236" s="44"/>
    </row>
    <row r="237" spans="1:15" ht="18.75" customHeight="1">
      <c r="A237" s="237">
        <v>6</v>
      </c>
      <c r="B237" s="231" t="s">
        <v>199</v>
      </c>
      <c r="C237" s="21">
        <v>270</v>
      </c>
      <c r="D237" s="19" t="s">
        <v>132</v>
      </c>
      <c r="E237" s="25">
        <v>0.2</v>
      </c>
      <c r="F237" s="17">
        <v>5.5</v>
      </c>
      <c r="G237" s="72">
        <f t="shared" si="26"/>
        <v>29.700000000000003</v>
      </c>
      <c r="H237" s="17"/>
      <c r="I237" s="17"/>
      <c r="J237" s="17"/>
      <c r="K237" s="41">
        <f t="shared" si="27"/>
        <v>0</v>
      </c>
      <c r="L237" s="43">
        <v>60.1</v>
      </c>
      <c r="M237" s="43">
        <f t="shared" si="19"/>
        <v>209.9</v>
      </c>
      <c r="N237" s="19"/>
      <c r="O237" s="44"/>
    </row>
    <row r="238" spans="1:15" ht="18.75" customHeight="1">
      <c r="A238" s="238"/>
      <c r="B238" s="232"/>
      <c r="C238" s="21">
        <v>270</v>
      </c>
      <c r="D238" s="19" t="s">
        <v>219</v>
      </c>
      <c r="E238" s="25">
        <v>0.25</v>
      </c>
      <c r="F238" s="17">
        <v>4.5</v>
      </c>
      <c r="G238" s="72">
        <f t="shared" si="26"/>
        <v>30.375</v>
      </c>
      <c r="H238" s="17"/>
      <c r="I238" s="17"/>
      <c r="J238" s="17"/>
      <c r="K238" s="41">
        <f t="shared" si="27"/>
        <v>0</v>
      </c>
      <c r="L238" s="43"/>
      <c r="M238" s="43"/>
      <c r="N238" s="19"/>
      <c r="O238" s="44"/>
    </row>
    <row r="239" spans="1:15" ht="18.75" customHeight="1">
      <c r="A239" s="26">
        <v>7</v>
      </c>
      <c r="B239" s="32" t="s">
        <v>200</v>
      </c>
      <c r="C239" s="21">
        <v>270</v>
      </c>
      <c r="D239" s="19" t="s">
        <v>116</v>
      </c>
      <c r="E239" s="25">
        <v>0.2</v>
      </c>
      <c r="F239" s="19">
        <v>10</v>
      </c>
      <c r="G239" s="72">
        <f t="shared" si="26"/>
        <v>54</v>
      </c>
      <c r="H239" s="17"/>
      <c r="I239" s="17"/>
      <c r="J239" s="17"/>
      <c r="K239" s="41">
        <f t="shared" si="27"/>
        <v>0</v>
      </c>
      <c r="L239" s="43">
        <f>K239+G239</f>
        <v>54</v>
      </c>
      <c r="M239" s="43">
        <f>C239-L239</f>
        <v>216</v>
      </c>
      <c r="N239" s="19"/>
      <c r="O239" s="44"/>
    </row>
    <row r="240" spans="1:15" ht="18.75" customHeight="1">
      <c r="A240" s="118">
        <v>8</v>
      </c>
      <c r="B240" s="201" t="s">
        <v>113</v>
      </c>
      <c r="C240" s="168">
        <v>270</v>
      </c>
      <c r="D240" s="135" t="s">
        <v>201</v>
      </c>
      <c r="E240" s="176">
        <v>0.4</v>
      </c>
      <c r="F240" s="135">
        <v>10</v>
      </c>
      <c r="G240" s="194">
        <f t="shared" si="26"/>
        <v>108</v>
      </c>
      <c r="H240" s="62"/>
      <c r="I240" s="62"/>
      <c r="J240" s="62"/>
      <c r="K240" s="137">
        <f t="shared" si="27"/>
        <v>0</v>
      </c>
      <c r="L240" s="120">
        <f>K240+G240</f>
        <v>108</v>
      </c>
      <c r="M240" s="120">
        <f>C240-L240</f>
        <v>162</v>
      </c>
      <c r="N240" s="135"/>
      <c r="O240" s="44"/>
    </row>
    <row r="241" spans="1:14" s="152" customFormat="1" ht="18.75" customHeight="1">
      <c r="A241" s="146"/>
      <c r="B241" s="203"/>
      <c r="C241" s="172"/>
      <c r="D241" s="148"/>
      <c r="E241" s="179"/>
      <c r="F241" s="148"/>
      <c r="G241" s="195"/>
      <c r="H241" s="149"/>
      <c r="I241" s="149"/>
      <c r="J241" s="149"/>
      <c r="K241" s="151"/>
      <c r="L241" s="153"/>
      <c r="M241" s="153"/>
      <c r="N241" s="148"/>
    </row>
    <row r="242" spans="1:14" s="44" customFormat="1" ht="18.75" customHeight="1">
      <c r="A242" s="154"/>
      <c r="B242" s="130"/>
      <c r="C242" s="130"/>
      <c r="D242" s="130"/>
      <c r="E242" s="130"/>
      <c r="F242" s="129"/>
      <c r="G242" s="129"/>
      <c r="H242" s="129"/>
      <c r="I242" s="239" t="s">
        <v>247</v>
      </c>
      <c r="J242" s="239"/>
      <c r="K242" s="239"/>
      <c r="L242" s="239"/>
      <c r="M242" s="239"/>
      <c r="N242" s="239"/>
    </row>
    <row r="243" spans="1:14" s="44" customFormat="1" ht="18.75" customHeight="1">
      <c r="A243" s="154"/>
      <c r="B243" s="132" t="s">
        <v>34</v>
      </c>
      <c r="C243" s="131"/>
      <c r="D243" s="133"/>
      <c r="E243" s="133"/>
      <c r="F243" s="131"/>
      <c r="G243" s="131"/>
      <c r="H243" s="131"/>
      <c r="I243" s="240" t="s">
        <v>69</v>
      </c>
      <c r="J243" s="240"/>
      <c r="K243" s="240"/>
      <c r="L243" s="240"/>
      <c r="M243" s="240"/>
      <c r="N243" s="240"/>
    </row>
    <row r="244" spans="1:14" s="44" customFormat="1" ht="18.75" customHeight="1">
      <c r="A244" s="154"/>
      <c r="B244" s="204"/>
      <c r="C244" s="173"/>
      <c r="D244" s="45"/>
      <c r="E244" s="181"/>
      <c r="F244" s="45"/>
      <c r="G244" s="196"/>
      <c r="H244" s="156"/>
      <c r="I244" s="156"/>
      <c r="J244" s="156"/>
      <c r="K244" s="158"/>
      <c r="L244" s="159"/>
      <c r="M244" s="159"/>
      <c r="N244" s="45"/>
    </row>
    <row r="245" spans="1:14" s="44" customFormat="1" ht="18.75" customHeight="1">
      <c r="A245" s="154"/>
      <c r="B245" s="204"/>
      <c r="C245" s="173"/>
      <c r="D245" s="45"/>
      <c r="E245" s="181"/>
      <c r="F245" s="45"/>
      <c r="G245" s="196"/>
      <c r="H245" s="156"/>
      <c r="I245" s="156"/>
      <c r="J245" s="156"/>
      <c r="K245" s="158"/>
      <c r="L245" s="159"/>
      <c r="M245" s="159"/>
      <c r="N245" s="45"/>
    </row>
    <row r="246" spans="1:14" s="44" customFormat="1" ht="18.75" customHeight="1">
      <c r="A246" s="154"/>
      <c r="B246" s="204"/>
      <c r="C246" s="173"/>
      <c r="D246" s="45"/>
      <c r="E246" s="181"/>
      <c r="F246" s="45"/>
      <c r="G246" s="196"/>
      <c r="H246" s="156"/>
      <c r="I246" s="156"/>
      <c r="J246" s="156"/>
      <c r="K246" s="158"/>
      <c r="L246" s="159"/>
      <c r="M246" s="159"/>
      <c r="N246" s="45"/>
    </row>
    <row r="247" spans="1:14" s="44" customFormat="1" ht="18.75" customHeight="1">
      <c r="A247" s="154"/>
      <c r="B247" s="204"/>
      <c r="C247" s="173"/>
      <c r="D247" s="45"/>
      <c r="E247" s="181"/>
      <c r="F247" s="45"/>
      <c r="G247" s="196"/>
      <c r="H247" s="156"/>
      <c r="I247" s="156"/>
      <c r="J247" s="156"/>
      <c r="K247" s="158"/>
      <c r="L247" s="159"/>
      <c r="M247" s="159"/>
      <c r="N247" s="45"/>
    </row>
    <row r="248" spans="1:14" s="44" customFormat="1" ht="18.75" customHeight="1">
      <c r="A248" s="154"/>
      <c r="B248" s="204"/>
      <c r="C248" s="173"/>
      <c r="D248" s="45"/>
      <c r="E248" s="181"/>
      <c r="F248" s="45"/>
      <c r="G248" s="196"/>
      <c r="H248" s="156"/>
      <c r="I248" s="156"/>
      <c r="J248" s="156"/>
      <c r="K248" s="158"/>
      <c r="L248" s="159"/>
      <c r="M248" s="159"/>
      <c r="N248" s="45"/>
    </row>
    <row r="249" spans="1:14" s="166" customFormat="1" ht="18.75" customHeight="1">
      <c r="A249" s="160"/>
      <c r="B249" s="205"/>
      <c r="C249" s="174"/>
      <c r="D249" s="162"/>
      <c r="E249" s="184"/>
      <c r="F249" s="162"/>
      <c r="G249" s="197"/>
      <c r="H249" s="163"/>
      <c r="I249" s="163"/>
      <c r="J249" s="163"/>
      <c r="K249" s="165"/>
      <c r="L249" s="167"/>
      <c r="M249" s="167"/>
      <c r="N249" s="162"/>
    </row>
    <row r="250" spans="1:15" ht="18.75" customHeight="1">
      <c r="A250" s="119">
        <v>1</v>
      </c>
      <c r="B250" s="169" t="s">
        <v>151</v>
      </c>
      <c r="C250" s="140">
        <v>270</v>
      </c>
      <c r="D250" s="217" t="s">
        <v>132</v>
      </c>
      <c r="E250" s="170">
        <v>0.2</v>
      </c>
      <c r="F250" s="54">
        <v>10</v>
      </c>
      <c r="G250" s="142">
        <f>(C250*E250)/10*F250</f>
        <v>54</v>
      </c>
      <c r="H250" s="171"/>
      <c r="I250" s="171"/>
      <c r="J250" s="171"/>
      <c r="K250" s="143">
        <f>27*J250</f>
        <v>0</v>
      </c>
      <c r="L250" s="121">
        <f>K250+G250</f>
        <v>54</v>
      </c>
      <c r="M250" s="121">
        <f>C250-L250</f>
        <v>216</v>
      </c>
      <c r="N250" s="54"/>
      <c r="O250" s="44"/>
    </row>
    <row r="251" spans="1:15" ht="18.75" customHeight="1">
      <c r="A251" s="26">
        <v>2</v>
      </c>
      <c r="B251" s="31" t="s">
        <v>117</v>
      </c>
      <c r="C251" s="19">
        <v>270</v>
      </c>
      <c r="D251" s="19" t="s">
        <v>195</v>
      </c>
      <c r="E251" s="25">
        <v>0.15</v>
      </c>
      <c r="F251" s="19">
        <v>10</v>
      </c>
      <c r="G251" s="72">
        <f>(C251*E251)/10*F251</f>
        <v>40.5</v>
      </c>
      <c r="H251" s="17"/>
      <c r="I251" s="17"/>
      <c r="J251" s="17"/>
      <c r="K251" s="41">
        <f>27*J251</f>
        <v>0</v>
      </c>
      <c r="L251" s="43">
        <f>K251+G251</f>
        <v>40.5</v>
      </c>
      <c r="M251" s="43">
        <f>C251-L251</f>
        <v>229.5</v>
      </c>
      <c r="N251" s="19"/>
      <c r="O251" s="44"/>
    </row>
    <row r="252" spans="1:15" ht="18.75" customHeight="1">
      <c r="A252" s="26">
        <v>3</v>
      </c>
      <c r="B252" s="31" t="s">
        <v>130</v>
      </c>
      <c r="C252" s="21">
        <v>270</v>
      </c>
      <c r="D252" s="19" t="s">
        <v>202</v>
      </c>
      <c r="E252" s="25">
        <v>0.4</v>
      </c>
      <c r="F252" s="19">
        <v>10</v>
      </c>
      <c r="G252" s="72">
        <f>(C252*E252)/10*F252</f>
        <v>108</v>
      </c>
      <c r="H252" s="17"/>
      <c r="I252" s="17"/>
      <c r="J252" s="17"/>
      <c r="K252" s="41">
        <f>27*J252</f>
        <v>0</v>
      </c>
      <c r="L252" s="43">
        <f>K252+G252</f>
        <v>108</v>
      </c>
      <c r="M252" s="43">
        <f>C252-L252</f>
        <v>162</v>
      </c>
      <c r="N252" s="19"/>
      <c r="O252" s="44"/>
    </row>
    <row r="253" spans="1:15" ht="18.75" customHeight="1">
      <c r="A253" s="118">
        <v>4</v>
      </c>
      <c r="B253" s="175" t="s">
        <v>131</v>
      </c>
      <c r="C253" s="168">
        <v>270</v>
      </c>
      <c r="D253" s="202" t="s">
        <v>219</v>
      </c>
      <c r="E253" s="176">
        <v>0.25</v>
      </c>
      <c r="F253" s="135">
        <v>10</v>
      </c>
      <c r="G253" s="194">
        <f>(C253*E253)/10*F253</f>
        <v>67.5</v>
      </c>
      <c r="H253" s="62"/>
      <c r="I253" s="62"/>
      <c r="J253" s="62"/>
      <c r="K253" s="137">
        <f>27*J253</f>
        <v>0</v>
      </c>
      <c r="L253" s="120">
        <f>K253+G253</f>
        <v>67.5</v>
      </c>
      <c r="M253" s="120">
        <f>C253-L253</f>
        <v>202.5</v>
      </c>
      <c r="N253" s="135"/>
      <c r="O253" s="44"/>
    </row>
    <row r="254" spans="1:14" s="152" customFormat="1" ht="18.75" customHeight="1">
      <c r="A254" s="146"/>
      <c r="B254" s="177"/>
      <c r="C254" s="172"/>
      <c r="D254" s="178"/>
      <c r="E254" s="179"/>
      <c r="F254" s="148"/>
      <c r="G254" s="195"/>
      <c r="H254" s="149"/>
      <c r="I254" s="149"/>
      <c r="J254" s="149"/>
      <c r="K254" s="151"/>
      <c r="L254" s="153"/>
      <c r="M254" s="153"/>
      <c r="N254" s="148"/>
    </row>
    <row r="255" spans="1:14" s="44" customFormat="1" ht="18.75" customHeight="1">
      <c r="A255" s="154"/>
      <c r="B255" s="130"/>
      <c r="C255" s="130"/>
      <c r="D255" s="130"/>
      <c r="E255" s="130"/>
      <c r="F255" s="129"/>
      <c r="G255" s="129"/>
      <c r="H255" s="129"/>
      <c r="I255" s="239" t="s">
        <v>247</v>
      </c>
      <c r="J255" s="239"/>
      <c r="K255" s="239"/>
      <c r="L255" s="239"/>
      <c r="M255" s="239"/>
      <c r="N255" s="239"/>
    </row>
    <row r="256" spans="1:14" s="44" customFormat="1" ht="18.75" customHeight="1">
      <c r="A256" s="154"/>
      <c r="B256" s="132" t="s">
        <v>34</v>
      </c>
      <c r="C256" s="131"/>
      <c r="D256" s="133"/>
      <c r="E256" s="133"/>
      <c r="F256" s="131"/>
      <c r="G256" s="131"/>
      <c r="H256" s="131"/>
      <c r="I256" s="240" t="s">
        <v>69</v>
      </c>
      <c r="J256" s="240"/>
      <c r="K256" s="240"/>
      <c r="L256" s="240"/>
      <c r="M256" s="240"/>
      <c r="N256" s="240"/>
    </row>
    <row r="257" spans="1:14" s="44" customFormat="1" ht="18.75" customHeight="1">
      <c r="A257" s="154"/>
      <c r="B257" s="180"/>
      <c r="C257" s="173"/>
      <c r="D257" s="51"/>
      <c r="E257" s="181"/>
      <c r="F257" s="45"/>
      <c r="G257" s="196"/>
      <c r="H257" s="156"/>
      <c r="I257" s="156"/>
      <c r="J257" s="156"/>
      <c r="K257" s="158"/>
      <c r="L257" s="159"/>
      <c r="M257" s="159"/>
      <c r="N257" s="45"/>
    </row>
    <row r="258" spans="1:14" s="44" customFormat="1" ht="18.75" customHeight="1">
      <c r="A258" s="154"/>
      <c r="B258" s="180"/>
      <c r="C258" s="173"/>
      <c r="D258" s="51"/>
      <c r="E258" s="181"/>
      <c r="F258" s="45"/>
      <c r="G258" s="196"/>
      <c r="H258" s="156"/>
      <c r="I258" s="156"/>
      <c r="J258" s="156"/>
      <c r="K258" s="158"/>
      <c r="L258" s="159"/>
      <c r="M258" s="159"/>
      <c r="N258" s="45"/>
    </row>
    <row r="259" spans="1:14" s="44" customFormat="1" ht="18.75" customHeight="1">
      <c r="A259" s="154"/>
      <c r="B259" s="180"/>
      <c r="C259" s="173"/>
      <c r="D259" s="51"/>
      <c r="E259" s="181"/>
      <c r="F259" s="45"/>
      <c r="G259" s="196"/>
      <c r="H259" s="156"/>
      <c r="I259" s="156"/>
      <c r="J259" s="156"/>
      <c r="K259" s="158"/>
      <c r="L259" s="159"/>
      <c r="M259" s="159"/>
      <c r="N259" s="45"/>
    </row>
    <row r="260" spans="1:14" s="44" customFormat="1" ht="18.75" customHeight="1">
      <c r="A260" s="154"/>
      <c r="B260" s="180"/>
      <c r="C260" s="173"/>
      <c r="D260" s="51"/>
      <c r="E260" s="181"/>
      <c r="F260" s="45"/>
      <c r="G260" s="196"/>
      <c r="H260" s="156"/>
      <c r="I260" s="156"/>
      <c r="J260" s="156"/>
      <c r="K260" s="158"/>
      <c r="L260" s="159"/>
      <c r="M260" s="159"/>
      <c r="N260" s="45"/>
    </row>
    <row r="261" spans="1:14" s="44" customFormat="1" ht="18.75" customHeight="1">
      <c r="A261" s="154"/>
      <c r="B261" s="180"/>
      <c r="C261" s="173"/>
      <c r="D261" s="51"/>
      <c r="E261" s="181"/>
      <c r="F261" s="45"/>
      <c r="G261" s="196"/>
      <c r="H261" s="156"/>
      <c r="I261" s="156"/>
      <c r="J261" s="156"/>
      <c r="K261" s="158"/>
      <c r="L261" s="159"/>
      <c r="M261" s="159"/>
      <c r="N261" s="45"/>
    </row>
    <row r="262" spans="1:14" s="44" customFormat="1" ht="18.75" customHeight="1">
      <c r="A262" s="154"/>
      <c r="B262" s="180"/>
      <c r="C262" s="173"/>
      <c r="D262" s="51"/>
      <c r="E262" s="181"/>
      <c r="F262" s="45"/>
      <c r="G262" s="196"/>
      <c r="H262" s="156"/>
      <c r="I262" s="156"/>
      <c r="J262" s="156"/>
      <c r="K262" s="158"/>
      <c r="L262" s="159"/>
      <c r="M262" s="159"/>
      <c r="N262" s="45"/>
    </row>
    <row r="263" spans="1:14" s="44" customFormat="1" ht="18.75" customHeight="1">
      <c r="A263" s="154"/>
      <c r="B263" s="180"/>
      <c r="C263" s="173"/>
      <c r="D263" s="51"/>
      <c r="E263" s="181"/>
      <c r="F263" s="45"/>
      <c r="G263" s="196"/>
      <c r="H263" s="156"/>
      <c r="I263" s="156"/>
      <c r="J263" s="156"/>
      <c r="K263" s="158"/>
      <c r="L263" s="159"/>
      <c r="M263" s="159"/>
      <c r="N263" s="45"/>
    </row>
    <row r="264" spans="1:14" s="44" customFormat="1" ht="18.75" customHeight="1">
      <c r="A264" s="154"/>
      <c r="B264" s="180"/>
      <c r="C264" s="173"/>
      <c r="D264" s="51"/>
      <c r="E264" s="181"/>
      <c r="F264" s="45"/>
      <c r="G264" s="196"/>
      <c r="H264" s="156"/>
      <c r="I264" s="156"/>
      <c r="J264" s="156"/>
      <c r="K264" s="158"/>
      <c r="L264" s="159"/>
      <c r="M264" s="159"/>
      <c r="N264" s="45"/>
    </row>
    <row r="265" spans="1:14" s="44" customFormat="1" ht="18.75" customHeight="1">
      <c r="A265" s="154"/>
      <c r="B265" s="180"/>
      <c r="C265" s="173"/>
      <c r="D265" s="51"/>
      <c r="E265" s="181"/>
      <c r="F265" s="45"/>
      <c r="G265" s="196"/>
      <c r="H265" s="156"/>
      <c r="I265" s="156"/>
      <c r="J265" s="156"/>
      <c r="K265" s="158"/>
      <c r="L265" s="159"/>
      <c r="M265" s="159"/>
      <c r="N265" s="45"/>
    </row>
    <row r="266" spans="1:14" s="44" customFormat="1" ht="18.75" customHeight="1">
      <c r="A266" s="154"/>
      <c r="B266" s="180"/>
      <c r="C266" s="173"/>
      <c r="D266" s="51"/>
      <c r="E266" s="181"/>
      <c r="F266" s="45"/>
      <c r="G266" s="196"/>
      <c r="H266" s="156"/>
      <c r="I266" s="156"/>
      <c r="J266" s="156"/>
      <c r="K266" s="158"/>
      <c r="L266" s="159"/>
      <c r="M266" s="159"/>
      <c r="N266" s="45"/>
    </row>
    <row r="267" spans="1:14" s="44" customFormat="1" ht="18.75" customHeight="1">
      <c r="A267" s="154"/>
      <c r="B267" s="180"/>
      <c r="C267" s="173"/>
      <c r="D267" s="51"/>
      <c r="E267" s="181"/>
      <c r="F267" s="45"/>
      <c r="G267" s="196"/>
      <c r="H267" s="156"/>
      <c r="I267" s="156"/>
      <c r="J267" s="156"/>
      <c r="K267" s="158"/>
      <c r="L267" s="159"/>
      <c r="M267" s="159"/>
      <c r="N267" s="45"/>
    </row>
    <row r="268" spans="1:14" s="166" customFormat="1" ht="18.75" customHeight="1">
      <c r="A268" s="160"/>
      <c r="B268" s="182"/>
      <c r="C268" s="174"/>
      <c r="D268" s="183"/>
      <c r="E268" s="184"/>
      <c r="F268" s="162"/>
      <c r="G268" s="197"/>
      <c r="H268" s="163"/>
      <c r="I268" s="163"/>
      <c r="J268" s="163"/>
      <c r="K268" s="165"/>
      <c r="L268" s="167"/>
      <c r="M268" s="167"/>
      <c r="N268" s="162"/>
    </row>
    <row r="269" spans="1:15" ht="18.75" customHeight="1">
      <c r="A269" s="119">
        <v>1</v>
      </c>
      <c r="B269" s="218" t="s">
        <v>141</v>
      </c>
      <c r="C269" s="140">
        <v>270</v>
      </c>
      <c r="D269" s="219" t="s">
        <v>221</v>
      </c>
      <c r="E269" s="170">
        <v>0.25</v>
      </c>
      <c r="F269" s="54">
        <v>10</v>
      </c>
      <c r="G269" s="142">
        <f aca="true" t="shared" si="28" ref="G269:G280">(C269*E269)/10*F269</f>
        <v>67.5</v>
      </c>
      <c r="H269" s="54"/>
      <c r="I269" s="54"/>
      <c r="J269" s="54"/>
      <c r="K269" s="143">
        <f>27*J269</f>
        <v>0</v>
      </c>
      <c r="L269" s="121">
        <f>K269+G269</f>
        <v>67.5</v>
      </c>
      <c r="M269" s="121">
        <f>C269-L269</f>
        <v>202.5</v>
      </c>
      <c r="N269" s="54"/>
      <c r="O269" s="44"/>
    </row>
    <row r="270" spans="1:15" ht="18.75" customHeight="1">
      <c r="A270" s="26">
        <v>2</v>
      </c>
      <c r="B270" s="53" t="s">
        <v>194</v>
      </c>
      <c r="C270" s="21">
        <v>270</v>
      </c>
      <c r="D270" s="19" t="s">
        <v>69</v>
      </c>
      <c r="E270" s="25">
        <v>0.25</v>
      </c>
      <c r="F270" s="19">
        <v>10</v>
      </c>
      <c r="G270" s="72">
        <f t="shared" si="28"/>
        <v>67.5</v>
      </c>
      <c r="H270" s="20"/>
      <c r="I270" s="20"/>
      <c r="J270" s="19"/>
      <c r="K270" s="41">
        <f>27*J270</f>
        <v>0</v>
      </c>
      <c r="L270" s="43">
        <f>K270+G270</f>
        <v>67.5</v>
      </c>
      <c r="M270" s="43">
        <f>C270-L270</f>
        <v>202.5</v>
      </c>
      <c r="N270" s="19"/>
      <c r="O270" s="44"/>
    </row>
    <row r="271" spans="1:15" ht="18.75" customHeight="1">
      <c r="A271" s="26">
        <v>3</v>
      </c>
      <c r="B271" s="53" t="s">
        <v>142</v>
      </c>
      <c r="C271" s="21">
        <v>270</v>
      </c>
      <c r="D271" s="52" t="s">
        <v>222</v>
      </c>
      <c r="E271" s="25">
        <v>0.2</v>
      </c>
      <c r="F271" s="19">
        <v>10</v>
      </c>
      <c r="G271" s="72">
        <f t="shared" si="28"/>
        <v>54</v>
      </c>
      <c r="H271" s="20"/>
      <c r="I271" s="20"/>
      <c r="J271" s="19"/>
      <c r="K271" s="41">
        <f>27*J271</f>
        <v>0</v>
      </c>
      <c r="L271" s="43">
        <f>K271+G271</f>
        <v>54</v>
      </c>
      <c r="M271" s="43">
        <f>C271-L271</f>
        <v>216</v>
      </c>
      <c r="N271" s="19"/>
      <c r="O271" s="44"/>
    </row>
    <row r="272" spans="1:15" ht="30">
      <c r="A272" s="26">
        <v>4</v>
      </c>
      <c r="B272" s="126" t="s">
        <v>144</v>
      </c>
      <c r="C272" s="75">
        <v>270</v>
      </c>
      <c r="D272" s="75" t="s">
        <v>223</v>
      </c>
      <c r="E272" s="74">
        <v>0.15</v>
      </c>
      <c r="F272" s="75">
        <v>10</v>
      </c>
      <c r="G272" s="83">
        <f t="shared" si="28"/>
        <v>40.5</v>
      </c>
      <c r="H272" s="75" t="s">
        <v>224</v>
      </c>
      <c r="I272" s="74">
        <v>0.1</v>
      </c>
      <c r="J272" s="75">
        <v>5.5</v>
      </c>
      <c r="K272" s="83">
        <v>14.8</v>
      </c>
      <c r="L272" s="84">
        <f>K272+G272</f>
        <v>55.3</v>
      </c>
      <c r="M272" s="84">
        <f>C272-L272</f>
        <v>214.7</v>
      </c>
      <c r="N272" s="123" t="s">
        <v>240</v>
      </c>
      <c r="O272" s="44"/>
    </row>
    <row r="273" spans="1:15" s="59" customFormat="1" ht="15.75">
      <c r="A273" s="237">
        <v>5</v>
      </c>
      <c r="B273" s="245" t="s">
        <v>143</v>
      </c>
      <c r="C273" s="87">
        <v>270</v>
      </c>
      <c r="D273" s="87"/>
      <c r="E273" s="88"/>
      <c r="F273" s="89"/>
      <c r="G273" s="90">
        <f t="shared" si="28"/>
        <v>0</v>
      </c>
      <c r="H273" s="91" t="s">
        <v>210</v>
      </c>
      <c r="I273" s="99">
        <v>1</v>
      </c>
      <c r="J273" s="92">
        <v>2.5</v>
      </c>
      <c r="K273" s="93">
        <f>27*J273</f>
        <v>67.5</v>
      </c>
      <c r="L273" s="94">
        <v>82.3</v>
      </c>
      <c r="M273" s="94">
        <f>C273-L273</f>
        <v>187.7</v>
      </c>
      <c r="N273" s="124" t="s">
        <v>242</v>
      </c>
      <c r="O273" s="70"/>
    </row>
    <row r="274" spans="1:15" ht="30">
      <c r="A274" s="238"/>
      <c r="B274" s="246"/>
      <c r="C274" s="96">
        <v>270</v>
      </c>
      <c r="D274" s="95"/>
      <c r="E274" s="97"/>
      <c r="F274" s="98"/>
      <c r="G274" s="90">
        <f t="shared" si="28"/>
        <v>0</v>
      </c>
      <c r="H274" s="87" t="s">
        <v>224</v>
      </c>
      <c r="I274" s="87"/>
      <c r="J274" s="95">
        <v>0.55</v>
      </c>
      <c r="K274" s="93">
        <f>27*J274</f>
        <v>14.850000000000001</v>
      </c>
      <c r="L274" s="94"/>
      <c r="M274" s="94"/>
      <c r="N274" s="100" t="s">
        <v>249</v>
      </c>
      <c r="O274" s="44"/>
    </row>
    <row r="275" spans="1:15" ht="18.75" customHeight="1">
      <c r="A275" s="26">
        <v>6</v>
      </c>
      <c r="B275" s="53" t="s">
        <v>147</v>
      </c>
      <c r="C275" s="21">
        <v>270</v>
      </c>
      <c r="D275" s="19"/>
      <c r="E275" s="25"/>
      <c r="F275" s="20"/>
      <c r="G275" s="72">
        <f t="shared" si="28"/>
        <v>0</v>
      </c>
      <c r="H275" s="19" t="s">
        <v>225</v>
      </c>
      <c r="I275" s="18">
        <v>1</v>
      </c>
      <c r="J275" s="19">
        <v>8</v>
      </c>
      <c r="K275" s="41">
        <f>27*J275</f>
        <v>216</v>
      </c>
      <c r="L275" s="43">
        <f>K275+G275</f>
        <v>216</v>
      </c>
      <c r="M275" s="43">
        <f>C275-L275</f>
        <v>54</v>
      </c>
      <c r="N275" s="19"/>
      <c r="O275" s="44"/>
    </row>
    <row r="276" spans="1:15" ht="30">
      <c r="A276" s="26">
        <v>7</v>
      </c>
      <c r="B276" s="128" t="s">
        <v>140</v>
      </c>
      <c r="C276" s="75">
        <v>270</v>
      </c>
      <c r="D276" s="17" t="s">
        <v>223</v>
      </c>
      <c r="E276" s="25">
        <v>0.15</v>
      </c>
      <c r="F276" s="17">
        <v>10</v>
      </c>
      <c r="G276" s="83">
        <f t="shared" si="28"/>
        <v>40.5</v>
      </c>
      <c r="H276" s="39" t="s">
        <v>239</v>
      </c>
      <c r="I276" s="17"/>
      <c r="J276" s="17"/>
      <c r="K276" s="86">
        <v>12.5</v>
      </c>
      <c r="L276" s="127">
        <f>K276+G276</f>
        <v>53</v>
      </c>
      <c r="M276" s="127">
        <f>C276-L276</f>
        <v>217</v>
      </c>
      <c r="N276" s="19"/>
      <c r="O276" s="44"/>
    </row>
    <row r="277" spans="1:15" ht="18.75" customHeight="1">
      <c r="A277" s="26">
        <v>8</v>
      </c>
      <c r="B277" s="53" t="s">
        <v>146</v>
      </c>
      <c r="C277" s="21">
        <v>270</v>
      </c>
      <c r="D277" s="19" t="s">
        <v>226</v>
      </c>
      <c r="E277" s="25">
        <v>0.5</v>
      </c>
      <c r="F277" s="19">
        <v>10</v>
      </c>
      <c r="G277" s="72">
        <f t="shared" si="28"/>
        <v>135</v>
      </c>
      <c r="H277" s="19"/>
      <c r="I277" s="19"/>
      <c r="J277" s="19"/>
      <c r="K277" s="41">
        <f>27*J277</f>
        <v>0</v>
      </c>
      <c r="L277" s="43">
        <f>K277+G277</f>
        <v>135</v>
      </c>
      <c r="M277" s="43">
        <f>C277-L277</f>
        <v>135</v>
      </c>
      <c r="N277" s="19"/>
      <c r="O277" s="44"/>
    </row>
    <row r="278" spans="1:15" s="59" customFormat="1" ht="15">
      <c r="A278" s="237">
        <v>9</v>
      </c>
      <c r="B278" s="243" t="s">
        <v>145</v>
      </c>
      <c r="C278" s="101">
        <v>270</v>
      </c>
      <c r="D278" s="101" t="s">
        <v>227</v>
      </c>
      <c r="E278" s="102">
        <v>0.15</v>
      </c>
      <c r="F278" s="101">
        <v>5</v>
      </c>
      <c r="G278" s="103">
        <f t="shared" si="28"/>
        <v>20.25</v>
      </c>
      <c r="H278" s="104" t="s">
        <v>210</v>
      </c>
      <c r="I278" s="105">
        <v>1</v>
      </c>
      <c r="J278" s="101">
        <v>5</v>
      </c>
      <c r="K278" s="103">
        <v>135</v>
      </c>
      <c r="L278" s="247">
        <v>168.7</v>
      </c>
      <c r="M278" s="247">
        <f>C278-L278</f>
        <v>101.30000000000001</v>
      </c>
      <c r="N278" s="124" t="s">
        <v>242</v>
      </c>
      <c r="O278" s="70"/>
    </row>
    <row r="279" spans="1:15" ht="30">
      <c r="A279" s="238"/>
      <c r="B279" s="244"/>
      <c r="C279" s="101"/>
      <c r="D279" s="106"/>
      <c r="E279" s="102"/>
      <c r="F279" s="107"/>
      <c r="G279" s="103">
        <f t="shared" si="28"/>
        <v>0</v>
      </c>
      <c r="H279" s="101" t="s">
        <v>224</v>
      </c>
      <c r="I279" s="108">
        <v>0.1</v>
      </c>
      <c r="J279" s="101">
        <v>5</v>
      </c>
      <c r="K279" s="103">
        <v>13.5</v>
      </c>
      <c r="L279" s="248"/>
      <c r="M279" s="248"/>
      <c r="N279" s="125" t="s">
        <v>244</v>
      </c>
      <c r="O279" s="44"/>
    </row>
    <row r="280" spans="1:15" ht="30">
      <c r="A280" s="26">
        <v>10</v>
      </c>
      <c r="B280" s="30" t="s">
        <v>220</v>
      </c>
      <c r="C280" s="75">
        <v>270</v>
      </c>
      <c r="D280" s="17" t="s">
        <v>228</v>
      </c>
      <c r="E280" s="25">
        <v>1</v>
      </c>
      <c r="F280" s="17">
        <v>1.5</v>
      </c>
      <c r="G280" s="83">
        <f t="shared" si="28"/>
        <v>40.5</v>
      </c>
      <c r="H280" s="39" t="s">
        <v>239</v>
      </c>
      <c r="I280" s="17"/>
      <c r="J280" s="17"/>
      <c r="K280" s="86">
        <v>12.5</v>
      </c>
      <c r="L280" s="127">
        <f aca="true" t="shared" si="29" ref="L280:L294">K280+G280</f>
        <v>53</v>
      </c>
      <c r="M280" s="127">
        <f aca="true" t="shared" si="30" ref="M280:M295">C280-L280</f>
        <v>217</v>
      </c>
      <c r="N280" s="19"/>
      <c r="O280" s="44"/>
    </row>
    <row r="281" spans="1:14" s="152" customFormat="1" ht="18.75" customHeight="1">
      <c r="A281" s="154"/>
      <c r="B281" s="130"/>
      <c r="C281" s="130"/>
      <c r="D281" s="130"/>
      <c r="E281" s="130"/>
      <c r="F281" s="129"/>
      <c r="G281" s="129"/>
      <c r="H281" s="129"/>
      <c r="I281" s="239" t="s">
        <v>247</v>
      </c>
      <c r="J281" s="239"/>
      <c r="K281" s="239"/>
      <c r="L281" s="239"/>
      <c r="M281" s="239"/>
      <c r="N281" s="239"/>
    </row>
    <row r="282" spans="1:14" s="44" customFormat="1" ht="18.75" customHeight="1">
      <c r="A282" s="154"/>
      <c r="B282" s="132" t="s">
        <v>34</v>
      </c>
      <c r="C282" s="131"/>
      <c r="D282" s="133"/>
      <c r="E282" s="133"/>
      <c r="F282" s="131"/>
      <c r="G282" s="131"/>
      <c r="H282" s="131"/>
      <c r="I282" s="240" t="s">
        <v>116</v>
      </c>
      <c r="J282" s="240"/>
      <c r="K282" s="240"/>
      <c r="L282" s="240"/>
      <c r="M282" s="240"/>
      <c r="N282" s="240"/>
    </row>
    <row r="283" spans="1:14" s="44" customFormat="1" ht="18.75" customHeight="1">
      <c r="A283" s="154"/>
      <c r="N283" s="45"/>
    </row>
    <row r="284" spans="1:14" s="166" customFormat="1" ht="18.75" customHeight="1">
      <c r="A284" s="160"/>
      <c r="N284" s="162"/>
    </row>
    <row r="285" spans="1:15" s="77" customFormat="1" ht="15">
      <c r="A285" s="119">
        <v>1</v>
      </c>
      <c r="B285" s="220" t="s">
        <v>148</v>
      </c>
      <c r="C285" s="140">
        <v>270</v>
      </c>
      <c r="D285" s="140" t="s">
        <v>196</v>
      </c>
      <c r="E285" s="221">
        <v>0.67</v>
      </c>
      <c r="F285" s="140">
        <v>2</v>
      </c>
      <c r="G285" s="142">
        <f>(C285*E285)/10*F285</f>
        <v>36.18</v>
      </c>
      <c r="H285" s="222" t="s">
        <v>225</v>
      </c>
      <c r="I285" s="221">
        <v>1</v>
      </c>
      <c r="J285" s="222">
        <v>8</v>
      </c>
      <c r="K285" s="142">
        <f>27*J285</f>
        <v>216</v>
      </c>
      <c r="L285" s="144">
        <f t="shared" si="29"/>
        <v>252.18</v>
      </c>
      <c r="M285" s="144">
        <f t="shared" si="30"/>
        <v>17.819999999999993</v>
      </c>
      <c r="N285" s="140"/>
      <c r="O285" s="71"/>
    </row>
    <row r="286" spans="1:15" ht="15">
      <c r="A286" s="26">
        <v>2</v>
      </c>
      <c r="B286" s="31" t="s">
        <v>149</v>
      </c>
      <c r="C286" s="19">
        <v>270</v>
      </c>
      <c r="D286" s="19" t="s">
        <v>196</v>
      </c>
      <c r="E286" s="25">
        <v>0.67</v>
      </c>
      <c r="F286" s="19">
        <v>10</v>
      </c>
      <c r="G286" s="72">
        <f>(C286*E286)/10*F286</f>
        <v>180.9</v>
      </c>
      <c r="H286" s="17"/>
      <c r="I286" s="17"/>
      <c r="J286" s="17"/>
      <c r="K286" s="41">
        <f>27*J286</f>
        <v>0</v>
      </c>
      <c r="L286" s="43">
        <f t="shared" si="29"/>
        <v>180.9</v>
      </c>
      <c r="M286" s="43">
        <f t="shared" si="30"/>
        <v>89.1</v>
      </c>
      <c r="N286" s="19"/>
      <c r="O286" s="44"/>
    </row>
    <row r="287" spans="1:15" ht="15">
      <c r="A287" s="26">
        <v>3</v>
      </c>
      <c r="B287" s="31" t="s">
        <v>150</v>
      </c>
      <c r="C287" s="21">
        <v>270</v>
      </c>
      <c r="D287" s="19" t="s">
        <v>196</v>
      </c>
      <c r="E287" s="25">
        <v>0.67</v>
      </c>
      <c r="F287" s="19">
        <v>10</v>
      </c>
      <c r="G287" s="72">
        <f aca="true" t="shared" si="31" ref="G287:G302">(C287*E287)/10*F287</f>
        <v>180.9</v>
      </c>
      <c r="H287" s="17"/>
      <c r="I287" s="17"/>
      <c r="J287" s="17"/>
      <c r="K287" s="41">
        <f>27*J287</f>
        <v>0</v>
      </c>
      <c r="L287" s="43">
        <f t="shared" si="29"/>
        <v>180.9</v>
      </c>
      <c r="M287" s="43">
        <f t="shared" si="30"/>
        <v>89.1</v>
      </c>
      <c r="N287" s="19"/>
      <c r="O287" s="44"/>
    </row>
    <row r="288" spans="1:15" ht="15">
      <c r="A288" s="26">
        <v>4</v>
      </c>
      <c r="B288" s="31" t="s">
        <v>152</v>
      </c>
      <c r="C288" s="21">
        <v>270</v>
      </c>
      <c r="D288" s="19" t="s">
        <v>116</v>
      </c>
      <c r="E288" s="25">
        <v>0.2</v>
      </c>
      <c r="F288" s="19">
        <v>10</v>
      </c>
      <c r="G288" s="72">
        <f t="shared" si="31"/>
        <v>54</v>
      </c>
      <c r="H288" s="17"/>
      <c r="I288" s="17"/>
      <c r="J288" s="17"/>
      <c r="K288" s="41">
        <f aca="true" t="shared" si="32" ref="K288:K302">27*J288</f>
        <v>0</v>
      </c>
      <c r="L288" s="43">
        <f t="shared" si="29"/>
        <v>54</v>
      </c>
      <c r="M288" s="43">
        <f t="shared" si="30"/>
        <v>216</v>
      </c>
      <c r="N288" s="19"/>
      <c r="O288" s="44"/>
    </row>
    <row r="289" spans="1:15" ht="15">
      <c r="A289" s="26">
        <v>5</v>
      </c>
      <c r="B289" s="31" t="s">
        <v>153</v>
      </c>
      <c r="C289" s="21">
        <v>270</v>
      </c>
      <c r="D289" s="33" t="s">
        <v>132</v>
      </c>
      <c r="E289" s="25">
        <v>0.2</v>
      </c>
      <c r="F289" s="19">
        <v>10</v>
      </c>
      <c r="G289" s="72">
        <f t="shared" si="31"/>
        <v>54</v>
      </c>
      <c r="H289" s="17"/>
      <c r="I289" s="17"/>
      <c r="J289" s="17"/>
      <c r="K289" s="41">
        <f t="shared" si="32"/>
        <v>0</v>
      </c>
      <c r="L289" s="43">
        <f t="shared" si="29"/>
        <v>54</v>
      </c>
      <c r="M289" s="43">
        <f t="shared" si="30"/>
        <v>216</v>
      </c>
      <c r="N289" s="19"/>
      <c r="O289" s="44"/>
    </row>
    <row r="290" spans="1:15" ht="15">
      <c r="A290" s="26">
        <v>6</v>
      </c>
      <c r="B290" s="31" t="s">
        <v>154</v>
      </c>
      <c r="C290" s="19">
        <v>270</v>
      </c>
      <c r="D290" s="34" t="s">
        <v>219</v>
      </c>
      <c r="E290" s="25">
        <v>0.25</v>
      </c>
      <c r="F290" s="19">
        <v>10</v>
      </c>
      <c r="G290" s="72">
        <f t="shared" si="31"/>
        <v>67.5</v>
      </c>
      <c r="H290" s="17"/>
      <c r="I290" s="17"/>
      <c r="J290" s="17"/>
      <c r="K290" s="41">
        <f t="shared" si="32"/>
        <v>0</v>
      </c>
      <c r="L290" s="43">
        <f t="shared" si="29"/>
        <v>67.5</v>
      </c>
      <c r="M290" s="43">
        <f t="shared" si="30"/>
        <v>202.5</v>
      </c>
      <c r="N290" s="19"/>
      <c r="O290" s="44"/>
    </row>
    <row r="291" spans="1:15" ht="15">
      <c r="A291" s="26">
        <v>7</v>
      </c>
      <c r="B291" s="32" t="s">
        <v>158</v>
      </c>
      <c r="C291" s="54">
        <v>270</v>
      </c>
      <c r="D291" s="19"/>
      <c r="E291" s="25"/>
      <c r="F291" s="19"/>
      <c r="G291" s="72">
        <f t="shared" si="31"/>
        <v>0</v>
      </c>
      <c r="H291" s="17"/>
      <c r="I291" s="17"/>
      <c r="J291" s="17"/>
      <c r="K291" s="41">
        <f t="shared" si="32"/>
        <v>0</v>
      </c>
      <c r="L291" s="43">
        <f t="shared" si="29"/>
        <v>0</v>
      </c>
      <c r="M291" s="43">
        <f t="shared" si="30"/>
        <v>270</v>
      </c>
      <c r="N291" s="19"/>
      <c r="O291" s="44"/>
    </row>
    <row r="292" spans="1:15" ht="15">
      <c r="A292" s="26">
        <v>8</v>
      </c>
      <c r="B292" s="49" t="s">
        <v>155</v>
      </c>
      <c r="C292" s="54">
        <v>270</v>
      </c>
      <c r="D292" s="19" t="s">
        <v>243</v>
      </c>
      <c r="E292" s="18">
        <v>0.15</v>
      </c>
      <c r="F292" s="19">
        <v>8</v>
      </c>
      <c r="G292" s="72">
        <f t="shared" si="31"/>
        <v>32.4</v>
      </c>
      <c r="H292" s="17"/>
      <c r="I292" s="17"/>
      <c r="J292" s="17"/>
      <c r="K292" s="41">
        <f t="shared" si="32"/>
        <v>0</v>
      </c>
      <c r="L292" s="43">
        <f t="shared" si="29"/>
        <v>32.4</v>
      </c>
      <c r="M292" s="43">
        <f t="shared" si="30"/>
        <v>237.6</v>
      </c>
      <c r="N292" s="19"/>
      <c r="O292" s="44"/>
    </row>
    <row r="293" spans="1:15" ht="15">
      <c r="A293" s="26">
        <v>9</v>
      </c>
      <c r="B293" s="50" t="s">
        <v>153</v>
      </c>
      <c r="C293" s="54">
        <v>270</v>
      </c>
      <c r="D293" s="19" t="s">
        <v>229</v>
      </c>
      <c r="E293" s="18">
        <v>0.2</v>
      </c>
      <c r="F293" s="19">
        <v>10</v>
      </c>
      <c r="G293" s="72">
        <f t="shared" si="31"/>
        <v>54</v>
      </c>
      <c r="H293" s="17"/>
      <c r="I293" s="17"/>
      <c r="J293" s="17"/>
      <c r="K293" s="41">
        <f t="shared" si="32"/>
        <v>0</v>
      </c>
      <c r="L293" s="43">
        <f t="shared" si="29"/>
        <v>54</v>
      </c>
      <c r="M293" s="43">
        <f t="shared" si="30"/>
        <v>216</v>
      </c>
      <c r="N293" s="19"/>
      <c r="O293" s="44"/>
    </row>
    <row r="294" spans="1:15" ht="15">
      <c r="A294" s="26">
        <v>10</v>
      </c>
      <c r="B294" s="50" t="s">
        <v>230</v>
      </c>
      <c r="C294" s="54">
        <v>270</v>
      </c>
      <c r="D294" s="19" t="s">
        <v>198</v>
      </c>
      <c r="E294" s="18">
        <v>0.15</v>
      </c>
      <c r="F294" s="19">
        <v>10</v>
      </c>
      <c r="G294" s="72">
        <f t="shared" si="31"/>
        <v>40.5</v>
      </c>
      <c r="H294" s="17"/>
      <c r="I294" s="17"/>
      <c r="J294" s="17"/>
      <c r="K294" s="41">
        <f t="shared" si="32"/>
        <v>0</v>
      </c>
      <c r="L294" s="43">
        <f t="shared" si="29"/>
        <v>40.5</v>
      </c>
      <c r="M294" s="43">
        <f t="shared" si="30"/>
        <v>229.5</v>
      </c>
      <c r="N294" s="19"/>
      <c r="O294" s="44"/>
    </row>
    <row r="295" spans="1:15" ht="15">
      <c r="A295" s="237">
        <v>11</v>
      </c>
      <c r="B295" s="249" t="s">
        <v>157</v>
      </c>
      <c r="C295" s="54">
        <v>270</v>
      </c>
      <c r="D295" s="19" t="s">
        <v>116</v>
      </c>
      <c r="E295" s="18">
        <v>0.2</v>
      </c>
      <c r="F295" s="19">
        <v>5.5</v>
      </c>
      <c r="G295" s="72">
        <f t="shared" si="31"/>
        <v>29.700000000000003</v>
      </c>
      <c r="H295" s="17"/>
      <c r="I295" s="17"/>
      <c r="J295" s="17"/>
      <c r="K295" s="41">
        <f t="shared" si="32"/>
        <v>0</v>
      </c>
      <c r="L295" s="43">
        <v>39.8</v>
      </c>
      <c r="M295" s="43">
        <f t="shared" si="30"/>
        <v>230.2</v>
      </c>
      <c r="N295" s="19"/>
      <c r="O295" s="44"/>
    </row>
    <row r="296" spans="1:15" ht="15">
      <c r="A296" s="238"/>
      <c r="B296" s="250"/>
      <c r="C296" s="54">
        <v>270</v>
      </c>
      <c r="D296" s="19" t="s">
        <v>243</v>
      </c>
      <c r="E296" s="18">
        <v>0.15</v>
      </c>
      <c r="F296" s="19">
        <v>2.5</v>
      </c>
      <c r="G296" s="72">
        <f t="shared" si="31"/>
        <v>10.125</v>
      </c>
      <c r="H296" s="17"/>
      <c r="I296" s="17"/>
      <c r="J296" s="17"/>
      <c r="K296" s="41"/>
      <c r="L296" s="43"/>
      <c r="M296" s="43"/>
      <c r="N296" s="19"/>
      <c r="O296" s="44"/>
    </row>
    <row r="297" spans="1:15" ht="15">
      <c r="A297" s="26">
        <v>12</v>
      </c>
      <c r="B297" s="55" t="s">
        <v>161</v>
      </c>
      <c r="C297" s="54">
        <v>270</v>
      </c>
      <c r="D297" s="19" t="s">
        <v>85</v>
      </c>
      <c r="E297" s="18">
        <v>0.15</v>
      </c>
      <c r="F297" s="19">
        <v>10</v>
      </c>
      <c r="G297" s="72">
        <f t="shared" si="31"/>
        <v>40.5</v>
      </c>
      <c r="H297" s="17"/>
      <c r="I297" s="17"/>
      <c r="J297" s="17"/>
      <c r="K297" s="41">
        <f t="shared" si="32"/>
        <v>0</v>
      </c>
      <c r="L297" s="43">
        <f aca="true" t="shared" si="33" ref="L297:L302">K297+G297</f>
        <v>40.5</v>
      </c>
      <c r="M297" s="43">
        <f aca="true" t="shared" si="34" ref="M297:M302">C297-L297</f>
        <v>229.5</v>
      </c>
      <c r="N297" s="19"/>
      <c r="O297" s="44"/>
    </row>
    <row r="298" spans="1:15" ht="15">
      <c r="A298" s="26">
        <v>13</v>
      </c>
      <c r="B298" s="49" t="s">
        <v>156</v>
      </c>
      <c r="C298" s="54">
        <v>270</v>
      </c>
      <c r="D298" s="19" t="s">
        <v>195</v>
      </c>
      <c r="E298" s="18">
        <v>0.15</v>
      </c>
      <c r="F298" s="19">
        <v>10</v>
      </c>
      <c r="G298" s="72">
        <f t="shared" si="31"/>
        <v>40.5</v>
      </c>
      <c r="H298" s="17"/>
      <c r="I298" s="17"/>
      <c r="J298" s="17"/>
      <c r="K298" s="41">
        <f t="shared" si="32"/>
        <v>0</v>
      </c>
      <c r="L298" s="43">
        <f t="shared" si="33"/>
        <v>40.5</v>
      </c>
      <c r="M298" s="43">
        <f t="shared" si="34"/>
        <v>229.5</v>
      </c>
      <c r="N298" s="19"/>
      <c r="O298" s="44"/>
    </row>
    <row r="299" spans="1:15" ht="15">
      <c r="A299" s="26">
        <v>14</v>
      </c>
      <c r="B299" s="49" t="s">
        <v>159</v>
      </c>
      <c r="C299" s="54">
        <v>270</v>
      </c>
      <c r="D299" s="19" t="s">
        <v>85</v>
      </c>
      <c r="E299" s="18">
        <v>0.15</v>
      </c>
      <c r="F299" s="19">
        <v>10</v>
      </c>
      <c r="G299" s="72">
        <f t="shared" si="31"/>
        <v>40.5</v>
      </c>
      <c r="H299" s="17"/>
      <c r="I299" s="17"/>
      <c r="J299" s="17"/>
      <c r="K299" s="41">
        <f t="shared" si="32"/>
        <v>0</v>
      </c>
      <c r="L299" s="43">
        <f t="shared" si="33"/>
        <v>40.5</v>
      </c>
      <c r="M299" s="43">
        <f t="shared" si="34"/>
        <v>229.5</v>
      </c>
      <c r="N299" s="19"/>
      <c r="O299" s="44"/>
    </row>
    <row r="300" spans="1:15" ht="15">
      <c r="A300" s="26">
        <v>15</v>
      </c>
      <c r="B300" s="49" t="s">
        <v>160</v>
      </c>
      <c r="C300" s="54">
        <v>270</v>
      </c>
      <c r="D300" s="19"/>
      <c r="E300" s="20"/>
      <c r="F300" s="20"/>
      <c r="G300" s="72">
        <f t="shared" si="31"/>
        <v>0</v>
      </c>
      <c r="H300" s="17"/>
      <c r="I300" s="17"/>
      <c r="J300" s="17"/>
      <c r="K300" s="41">
        <f t="shared" si="32"/>
        <v>0</v>
      </c>
      <c r="L300" s="43">
        <f t="shared" si="33"/>
        <v>0</v>
      </c>
      <c r="M300" s="43">
        <f t="shared" si="34"/>
        <v>270</v>
      </c>
      <c r="N300" s="19"/>
      <c r="O300" s="44"/>
    </row>
    <row r="301" spans="1:15" ht="15">
      <c r="A301" s="26">
        <v>16</v>
      </c>
      <c r="B301" s="31" t="s">
        <v>162</v>
      </c>
      <c r="C301" s="19">
        <v>270</v>
      </c>
      <c r="D301" s="19" t="s">
        <v>196</v>
      </c>
      <c r="E301" s="25">
        <v>0.67</v>
      </c>
      <c r="F301" s="19">
        <v>10</v>
      </c>
      <c r="G301" s="72">
        <f t="shared" si="31"/>
        <v>180.9</v>
      </c>
      <c r="H301" s="17"/>
      <c r="I301" s="17"/>
      <c r="J301" s="17"/>
      <c r="K301" s="41">
        <f t="shared" si="32"/>
        <v>0</v>
      </c>
      <c r="L301" s="43">
        <f t="shared" si="33"/>
        <v>180.9</v>
      </c>
      <c r="M301" s="43">
        <f t="shared" si="34"/>
        <v>89.1</v>
      </c>
      <c r="N301" s="19"/>
      <c r="O301" s="44"/>
    </row>
    <row r="302" spans="1:15" ht="15">
      <c r="A302" s="26">
        <v>17</v>
      </c>
      <c r="B302" s="31" t="s">
        <v>163</v>
      </c>
      <c r="C302" s="21">
        <v>270</v>
      </c>
      <c r="D302" s="33" t="s">
        <v>92</v>
      </c>
      <c r="E302" s="25">
        <v>0.7</v>
      </c>
      <c r="F302" s="19">
        <v>10</v>
      </c>
      <c r="G302" s="72">
        <f t="shared" si="31"/>
        <v>189</v>
      </c>
      <c r="H302" s="17"/>
      <c r="I302" s="17"/>
      <c r="J302" s="17"/>
      <c r="K302" s="41">
        <f t="shared" si="32"/>
        <v>0</v>
      </c>
      <c r="L302" s="43">
        <f t="shared" si="33"/>
        <v>189</v>
      </c>
      <c r="M302" s="43">
        <f t="shared" si="34"/>
        <v>81</v>
      </c>
      <c r="N302" s="19"/>
      <c r="O302" s="44"/>
    </row>
    <row r="303" spans="1:15" ht="15">
      <c r="A303" s="44"/>
      <c r="B303" s="266"/>
      <c r="C303" s="266"/>
      <c r="D303" s="45"/>
      <c r="E303" s="45"/>
      <c r="F303" s="44"/>
      <c r="G303" s="44"/>
      <c r="H303" s="44"/>
      <c r="I303" s="44"/>
      <c r="J303" s="45"/>
      <c r="K303" s="44"/>
      <c r="L303" s="44"/>
      <c r="M303" s="44"/>
      <c r="N303" s="44"/>
      <c r="O303" s="44"/>
    </row>
    <row r="304" spans="1:15" s="131" customFormat="1" ht="15.75">
      <c r="A304" s="129"/>
      <c r="B304" s="130"/>
      <c r="C304" s="130"/>
      <c r="D304" s="130"/>
      <c r="E304" s="130"/>
      <c r="F304" s="129"/>
      <c r="G304" s="129"/>
      <c r="H304" s="129"/>
      <c r="I304" s="239" t="s">
        <v>247</v>
      </c>
      <c r="J304" s="239"/>
      <c r="K304" s="239"/>
      <c r="L304" s="239"/>
      <c r="M304" s="239"/>
      <c r="N304" s="239"/>
      <c r="O304" s="129"/>
    </row>
    <row r="305" spans="2:15" s="131" customFormat="1" ht="15.75">
      <c r="B305" s="132" t="s">
        <v>34</v>
      </c>
      <c r="D305" s="133"/>
      <c r="E305" s="133"/>
      <c r="I305" s="240" t="s">
        <v>69</v>
      </c>
      <c r="J305" s="240"/>
      <c r="K305" s="240"/>
      <c r="L305" s="240"/>
      <c r="M305" s="240"/>
      <c r="N305" s="240"/>
      <c r="O305" s="129"/>
    </row>
    <row r="306" ht="15">
      <c r="O306" s="44"/>
    </row>
    <row r="307" ht="15">
      <c r="O307" s="44"/>
    </row>
    <row r="308" ht="15">
      <c r="O308" s="44"/>
    </row>
    <row r="309" ht="15">
      <c r="O309" s="44"/>
    </row>
    <row r="310" ht="15">
      <c r="O310" s="44"/>
    </row>
    <row r="311" ht="15">
      <c r="O311" s="44"/>
    </row>
    <row r="312" ht="15">
      <c r="O312" s="44"/>
    </row>
    <row r="313" ht="15">
      <c r="O313" s="44"/>
    </row>
  </sheetData>
  <sheetProtection password="E5BC" sheet="1" formatCells="0" formatColumns="0" formatRows="0" insertColumns="0" insertRows="0" insertHyperlinks="0" deleteColumns="0" deleteRows="0" sort="0" autoFilter="0" pivotTables="0"/>
  <mergeCells count="78">
    <mergeCell ref="A2:F2"/>
    <mergeCell ref="B303:C303"/>
    <mergeCell ref="A5:N5"/>
    <mergeCell ref="N8:N9"/>
    <mergeCell ref="G2:N2"/>
    <mergeCell ref="G3:N3"/>
    <mergeCell ref="A6:M6"/>
    <mergeCell ref="M8:M9"/>
    <mergeCell ref="A8:A9"/>
    <mergeCell ref="L8:L9"/>
    <mergeCell ref="A3:F3"/>
    <mergeCell ref="A106:A107"/>
    <mergeCell ref="B71:B72"/>
    <mergeCell ref="D71:D72"/>
    <mergeCell ref="A71:A72"/>
    <mergeCell ref="E71:E72"/>
    <mergeCell ref="F71:F72"/>
    <mergeCell ref="D8:G8"/>
    <mergeCell ref="B106:B107"/>
    <mergeCell ref="C71:C72"/>
    <mergeCell ref="I255:N255"/>
    <mergeCell ref="I256:N256"/>
    <mergeCell ref="B8:B9"/>
    <mergeCell ref="C8:C9"/>
    <mergeCell ref="H8:K8"/>
    <mergeCell ref="B143:B144"/>
    <mergeCell ref="B237:B238"/>
    <mergeCell ref="B127:B128"/>
    <mergeCell ref="B114:B115"/>
    <mergeCell ref="B112:B113"/>
    <mergeCell ref="L71:L72"/>
    <mergeCell ref="G71:G72"/>
    <mergeCell ref="M71:M72"/>
    <mergeCell ref="L114:L115"/>
    <mergeCell ref="M114:M115"/>
    <mergeCell ref="M106:M107"/>
    <mergeCell ref="I80:N80"/>
    <mergeCell ref="I81:N81"/>
    <mergeCell ref="B278:B279"/>
    <mergeCell ref="B273:B274"/>
    <mergeCell ref="I304:N304"/>
    <mergeCell ref="I305:N305"/>
    <mergeCell ref="I281:N281"/>
    <mergeCell ref="I282:N282"/>
    <mergeCell ref="L278:L279"/>
    <mergeCell ref="M278:M279"/>
    <mergeCell ref="B295:B296"/>
    <mergeCell ref="I242:N242"/>
    <mergeCell ref="I243:N243"/>
    <mergeCell ref="I225:N225"/>
    <mergeCell ref="I226:N226"/>
    <mergeCell ref="I204:N204"/>
    <mergeCell ref="I205:N205"/>
    <mergeCell ref="I182:N182"/>
    <mergeCell ref="I183:N183"/>
    <mergeCell ref="I168:N168"/>
    <mergeCell ref="I169:N169"/>
    <mergeCell ref="I146:N146"/>
    <mergeCell ref="I147:N147"/>
    <mergeCell ref="I130:N130"/>
    <mergeCell ref="I131:N131"/>
    <mergeCell ref="I118:N118"/>
    <mergeCell ref="I119:N119"/>
    <mergeCell ref="I16:N16"/>
    <mergeCell ref="I17:N17"/>
    <mergeCell ref="A114:A115"/>
    <mergeCell ref="A127:A128"/>
    <mergeCell ref="I58:N58"/>
    <mergeCell ref="I59:N59"/>
    <mergeCell ref="I35:N35"/>
    <mergeCell ref="I36:N36"/>
    <mergeCell ref="I94:N94"/>
    <mergeCell ref="I95:N95"/>
    <mergeCell ref="A295:A296"/>
    <mergeCell ref="A143:A144"/>
    <mergeCell ref="A237:A238"/>
    <mergeCell ref="A273:A274"/>
    <mergeCell ref="A278:A279"/>
  </mergeCells>
  <printOptions/>
  <pageMargins left="0.4330708661417323" right="0.2362204724409449" top="0.5118110236220472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0"/>
  <sheetViews>
    <sheetView zoomScalePageLayoutView="0" workbookViewId="0" topLeftCell="A4">
      <selection activeCell="L10" sqref="L10"/>
    </sheetView>
  </sheetViews>
  <sheetFormatPr defaultColWidth="9.140625" defaultRowHeight="15"/>
  <cols>
    <col min="1" max="1" width="3.140625" style="0" customWidth="1"/>
    <col min="2" max="2" width="19.421875" style="0" customWidth="1"/>
    <col min="3" max="3" width="13.28125" style="0" customWidth="1"/>
    <col min="4" max="4" width="13.57421875" style="0" customWidth="1"/>
    <col min="5" max="5" width="12.421875" style="0" customWidth="1"/>
    <col min="7" max="7" width="10.28125" style="0" customWidth="1"/>
    <col min="8" max="8" width="11.140625" style="0" customWidth="1"/>
    <col min="10" max="10" width="8.00390625" style="0" customWidth="1"/>
    <col min="11" max="11" width="11.00390625" style="0" customWidth="1"/>
    <col min="12" max="12" width="9.00390625" style="0" customWidth="1"/>
    <col min="13" max="13" width="5.28125" style="0" customWidth="1"/>
  </cols>
  <sheetData>
    <row r="2" spans="1:13" ht="15">
      <c r="A2" s="269" t="s">
        <v>2</v>
      </c>
      <c r="B2" s="269"/>
      <c r="C2" s="269"/>
      <c r="D2" s="269"/>
      <c r="E2" s="269"/>
      <c r="F2" s="269"/>
      <c r="G2" s="6" t="s">
        <v>1</v>
      </c>
      <c r="H2" s="6"/>
      <c r="I2" s="6"/>
      <c r="J2" s="6"/>
      <c r="K2" s="6"/>
      <c r="L2" s="6" t="s">
        <v>35</v>
      </c>
      <c r="M2" s="6"/>
    </row>
    <row r="3" spans="1:13" ht="15">
      <c r="A3" s="235" t="s">
        <v>36</v>
      </c>
      <c r="B3" s="235"/>
      <c r="C3" s="235"/>
      <c r="D3" s="235"/>
      <c r="E3" s="235"/>
      <c r="F3" s="235"/>
      <c r="G3" s="6" t="s">
        <v>29</v>
      </c>
      <c r="H3" s="7"/>
      <c r="I3" s="7"/>
      <c r="J3" s="7"/>
      <c r="K3" s="7"/>
      <c r="L3" s="7"/>
      <c r="M3" s="7"/>
    </row>
    <row r="4" spans="1:13" ht="15">
      <c r="A4" s="1"/>
      <c r="B4" s="2"/>
      <c r="C4" s="3"/>
      <c r="D4" s="3"/>
      <c r="E4" s="3"/>
      <c r="F4" s="3"/>
      <c r="G4" s="3"/>
      <c r="H4" s="1"/>
      <c r="I4" s="1"/>
      <c r="J4" s="1"/>
      <c r="K4" s="3"/>
      <c r="L4" s="2"/>
      <c r="M4" s="4"/>
    </row>
    <row r="5" spans="1:13" ht="15.75">
      <c r="A5" s="270" t="s">
        <v>19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</row>
    <row r="6" spans="1:13" ht="15.75" customHeight="1">
      <c r="A6" s="270" t="s">
        <v>12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4"/>
    </row>
    <row r="8" spans="1:13" ht="30.75" customHeight="1">
      <c r="A8" s="257" t="s">
        <v>45</v>
      </c>
      <c r="B8" s="257" t="s">
        <v>20</v>
      </c>
      <c r="C8" s="257" t="s">
        <v>49</v>
      </c>
      <c r="D8" s="273" t="s">
        <v>21</v>
      </c>
      <c r="E8" s="273"/>
      <c r="F8" s="257" t="s">
        <v>25</v>
      </c>
      <c r="G8" s="273" t="s">
        <v>24</v>
      </c>
      <c r="H8" s="273"/>
      <c r="I8" s="257" t="s">
        <v>26</v>
      </c>
      <c r="J8" s="271" t="s">
        <v>28</v>
      </c>
      <c r="K8" s="272"/>
      <c r="L8" s="257" t="s">
        <v>27</v>
      </c>
      <c r="M8" s="257" t="s">
        <v>31</v>
      </c>
    </row>
    <row r="9" spans="1:13" ht="40.5" customHeight="1">
      <c r="A9" s="258"/>
      <c r="B9" s="258"/>
      <c r="C9" s="258"/>
      <c r="D9" s="5" t="s">
        <v>22</v>
      </c>
      <c r="E9" s="5" t="s">
        <v>23</v>
      </c>
      <c r="F9" s="258"/>
      <c r="G9" s="5" t="s">
        <v>22</v>
      </c>
      <c r="H9" s="5" t="s">
        <v>23</v>
      </c>
      <c r="I9" s="258"/>
      <c r="J9" s="8" t="s">
        <v>30</v>
      </c>
      <c r="K9" s="5" t="s">
        <v>23</v>
      </c>
      <c r="L9" s="258"/>
      <c r="M9" s="258"/>
    </row>
    <row r="10" spans="1:13" ht="31.5" customHeight="1">
      <c r="A10" s="10">
        <v>1</v>
      </c>
      <c r="B10" s="11" t="s">
        <v>37</v>
      </c>
      <c r="C10" s="9" t="s">
        <v>46</v>
      </c>
      <c r="D10" s="5" t="s">
        <v>53</v>
      </c>
      <c r="E10" s="5" t="s">
        <v>58</v>
      </c>
      <c r="F10" s="5">
        <v>10</v>
      </c>
      <c r="G10" s="9"/>
      <c r="H10" s="9"/>
      <c r="I10" s="9"/>
      <c r="J10" s="9"/>
      <c r="K10" s="9"/>
      <c r="L10" s="5"/>
      <c r="M10" s="9"/>
    </row>
    <row r="11" spans="1:13" ht="30">
      <c r="A11" s="10">
        <v>2</v>
      </c>
      <c r="B11" s="11" t="s">
        <v>38</v>
      </c>
      <c r="C11" s="9" t="s">
        <v>47</v>
      </c>
      <c r="D11" s="5" t="s">
        <v>56</v>
      </c>
      <c r="E11" s="5" t="s">
        <v>58</v>
      </c>
      <c r="F11" s="5">
        <v>10</v>
      </c>
      <c r="G11" s="9"/>
      <c r="H11" s="9"/>
      <c r="I11" s="9"/>
      <c r="J11" s="9"/>
      <c r="K11" s="9"/>
      <c r="L11" s="9"/>
      <c r="M11" s="9"/>
    </row>
    <row r="12" spans="1:13" ht="30">
      <c r="A12" s="10">
        <v>3</v>
      </c>
      <c r="B12" s="11" t="s">
        <v>39</v>
      </c>
      <c r="C12" s="9" t="s">
        <v>48</v>
      </c>
      <c r="D12" s="5" t="s">
        <v>55</v>
      </c>
      <c r="E12" s="5" t="s">
        <v>58</v>
      </c>
      <c r="F12" s="5">
        <v>10</v>
      </c>
      <c r="G12" s="9"/>
      <c r="H12" s="9"/>
      <c r="I12" s="9"/>
      <c r="J12" s="9"/>
      <c r="K12" s="9"/>
      <c r="L12" s="9"/>
      <c r="M12" s="9"/>
    </row>
    <row r="13" spans="1:13" ht="30">
      <c r="A13" s="10">
        <v>4</v>
      </c>
      <c r="B13" s="11" t="s">
        <v>40</v>
      </c>
      <c r="C13" s="9" t="s">
        <v>50</v>
      </c>
      <c r="D13" s="5" t="s">
        <v>65</v>
      </c>
      <c r="E13" s="5" t="s">
        <v>58</v>
      </c>
      <c r="F13" s="5">
        <v>10</v>
      </c>
      <c r="G13" s="9"/>
      <c r="H13" s="9"/>
      <c r="I13" s="9"/>
      <c r="J13" s="9"/>
      <c r="K13" s="9"/>
      <c r="L13" s="9"/>
      <c r="M13" s="9"/>
    </row>
    <row r="14" spans="1:13" ht="30">
      <c r="A14" s="10">
        <v>5</v>
      </c>
      <c r="B14" s="11" t="s">
        <v>42</v>
      </c>
      <c r="C14" s="9" t="s">
        <v>51</v>
      </c>
      <c r="D14" s="15" t="s">
        <v>64</v>
      </c>
      <c r="E14" s="5" t="s">
        <v>67</v>
      </c>
      <c r="F14" s="5">
        <v>4</v>
      </c>
      <c r="G14" s="9"/>
      <c r="H14" s="9"/>
      <c r="I14" s="9"/>
      <c r="J14" s="9"/>
      <c r="K14" s="9"/>
      <c r="L14" s="9"/>
      <c r="M14" s="9"/>
    </row>
    <row r="15" spans="1:13" ht="30">
      <c r="A15" s="10">
        <v>6</v>
      </c>
      <c r="B15" s="11" t="s">
        <v>43</v>
      </c>
      <c r="C15" s="9" t="s">
        <v>52</v>
      </c>
      <c r="D15" s="5" t="s">
        <v>57</v>
      </c>
      <c r="E15" s="5" t="s">
        <v>58</v>
      </c>
      <c r="F15" s="5">
        <v>10</v>
      </c>
      <c r="G15" s="9"/>
      <c r="H15" s="9"/>
      <c r="I15" s="9"/>
      <c r="J15" s="9"/>
      <c r="K15" s="9"/>
      <c r="L15" s="9"/>
      <c r="M15" s="9"/>
    </row>
    <row r="16" spans="1:13" ht="31.5" customHeight="1">
      <c r="A16" s="10">
        <v>7</v>
      </c>
      <c r="B16" s="11" t="s">
        <v>44</v>
      </c>
      <c r="C16" s="9" t="s">
        <v>52</v>
      </c>
      <c r="D16" s="5" t="s">
        <v>54</v>
      </c>
      <c r="E16" s="5" t="s">
        <v>58</v>
      </c>
      <c r="F16" s="5">
        <v>10</v>
      </c>
      <c r="G16" s="9"/>
      <c r="H16" s="9"/>
      <c r="I16" s="9"/>
      <c r="J16" s="9"/>
      <c r="K16" s="9"/>
      <c r="L16" s="9"/>
      <c r="M16" s="9"/>
    </row>
    <row r="17" spans="1:13" ht="31.5" customHeight="1">
      <c r="A17" s="64"/>
      <c r="B17" s="65"/>
      <c r="C17" s="66"/>
      <c r="D17" s="67"/>
      <c r="E17" s="67"/>
      <c r="F17" s="67"/>
      <c r="G17" s="66"/>
      <c r="H17" s="66"/>
      <c r="I17" s="66"/>
      <c r="J17" s="66"/>
      <c r="K17" s="66"/>
      <c r="L17" s="66"/>
      <c r="M17" s="66"/>
    </row>
    <row r="18" spans="1:13" ht="31.5" customHeight="1">
      <c r="A18" s="64"/>
      <c r="B18" s="65"/>
      <c r="C18" s="66"/>
      <c r="D18" s="67"/>
      <c r="E18" s="67"/>
      <c r="F18" s="67"/>
      <c r="G18" s="66"/>
      <c r="H18" s="66"/>
      <c r="I18" s="66"/>
      <c r="J18" s="66"/>
      <c r="K18" s="66"/>
      <c r="L18" s="66"/>
      <c r="M18" s="66"/>
    </row>
    <row r="19" spans="1:13" ht="31.5" customHeight="1">
      <c r="A19" s="64"/>
      <c r="B19" s="65"/>
      <c r="C19" s="66"/>
      <c r="D19" s="67"/>
      <c r="E19" s="67"/>
      <c r="F19" s="67"/>
      <c r="G19" s="66"/>
      <c r="H19" s="66"/>
      <c r="I19" s="66"/>
      <c r="J19" s="66"/>
      <c r="K19" s="66"/>
      <c r="L19" s="66"/>
      <c r="M19" s="66"/>
    </row>
    <row r="20" spans="1:13" ht="31.5" customHeight="1">
      <c r="A20" s="64"/>
      <c r="B20" s="65"/>
      <c r="C20" s="66"/>
      <c r="D20" s="67"/>
      <c r="E20" s="67"/>
      <c r="F20" s="67"/>
      <c r="G20" s="66"/>
      <c r="H20" s="66"/>
      <c r="I20" s="66"/>
      <c r="J20" s="66"/>
      <c r="K20" s="66"/>
      <c r="L20" s="66"/>
      <c r="M20" s="66"/>
    </row>
    <row r="21" spans="1:13" ht="31.5" customHeight="1">
      <c r="A21" s="64"/>
      <c r="B21" s="65"/>
      <c r="C21" s="66"/>
      <c r="D21" s="67"/>
      <c r="E21" s="67"/>
      <c r="F21" s="67"/>
      <c r="G21" s="66"/>
      <c r="H21" s="66"/>
      <c r="I21" s="66"/>
      <c r="J21" s="66"/>
      <c r="K21" s="66"/>
      <c r="L21" s="66"/>
      <c r="M21" s="66"/>
    </row>
    <row r="22" spans="1:13" ht="31.5" customHeight="1">
      <c r="A22" s="64"/>
      <c r="B22" s="65"/>
      <c r="C22" s="66"/>
      <c r="D22" s="67"/>
      <c r="E22" s="67"/>
      <c r="F22" s="67"/>
      <c r="G22" s="66"/>
      <c r="H22" s="66"/>
      <c r="I22" s="66"/>
      <c r="J22" s="66"/>
      <c r="K22" s="66"/>
      <c r="L22" s="66"/>
      <c r="M22" s="66"/>
    </row>
    <row r="23" spans="1:13" ht="31.5" customHeight="1">
      <c r="A23" s="64"/>
      <c r="B23" s="65"/>
      <c r="C23" s="66"/>
      <c r="D23" s="67"/>
      <c r="E23" s="67"/>
      <c r="F23" s="67"/>
      <c r="G23" s="66"/>
      <c r="H23" s="66"/>
      <c r="I23" s="66"/>
      <c r="J23" s="66"/>
      <c r="K23" s="66"/>
      <c r="L23" s="66"/>
      <c r="M23" s="66"/>
    </row>
    <row r="24" spans="1:13" ht="31.5" customHeight="1">
      <c r="A24" s="64"/>
      <c r="B24" s="65"/>
      <c r="C24" s="66"/>
      <c r="D24" s="67"/>
      <c r="E24" s="67"/>
      <c r="F24" s="67"/>
      <c r="G24" s="66"/>
      <c r="H24" s="66"/>
      <c r="I24" s="66"/>
      <c r="J24" s="66"/>
      <c r="K24" s="66"/>
      <c r="L24" s="66"/>
      <c r="M24" s="66"/>
    </row>
    <row r="25" spans="1:13" ht="31.5" customHeight="1">
      <c r="A25" s="64"/>
      <c r="B25" s="65"/>
      <c r="C25" s="66"/>
      <c r="D25" s="67"/>
      <c r="E25" s="67"/>
      <c r="F25" s="67"/>
      <c r="G25" s="66"/>
      <c r="H25" s="66"/>
      <c r="I25" s="66"/>
      <c r="J25" s="66"/>
      <c r="K25" s="66"/>
      <c r="L25" s="66"/>
      <c r="M25" s="66"/>
    </row>
    <row r="26" spans="1:13" ht="31.5" customHeight="1">
      <c r="A26" s="64"/>
      <c r="B26" s="65"/>
      <c r="C26" s="66"/>
      <c r="D26" s="67"/>
      <c r="E26" s="67"/>
      <c r="F26" s="67"/>
      <c r="G26" s="66"/>
      <c r="H26" s="66"/>
      <c r="I26" s="66"/>
      <c r="J26" s="66"/>
      <c r="K26" s="66"/>
      <c r="L26" s="66"/>
      <c r="M26" s="66"/>
    </row>
    <row r="27" spans="1:13" ht="31.5" customHeight="1">
      <c r="A27" s="64"/>
      <c r="B27" s="65"/>
      <c r="C27" s="66"/>
      <c r="D27" s="67"/>
      <c r="E27" s="67"/>
      <c r="F27" s="67"/>
      <c r="G27" s="66"/>
      <c r="H27" s="66"/>
      <c r="I27" s="66"/>
      <c r="J27" s="66"/>
      <c r="K27" s="66"/>
      <c r="L27" s="66"/>
      <c r="M27" s="66"/>
    </row>
    <row r="28" spans="1:13" ht="31.5" customHeight="1">
      <c r="A28" s="64"/>
      <c r="B28" s="65"/>
      <c r="C28" s="66"/>
      <c r="D28" s="67"/>
      <c r="E28" s="67"/>
      <c r="F28" s="67"/>
      <c r="G28" s="66"/>
      <c r="H28" s="66"/>
      <c r="I28" s="66"/>
      <c r="J28" s="66"/>
      <c r="K28" s="66"/>
      <c r="L28" s="66"/>
      <c r="M28" s="66"/>
    </row>
    <row r="29" spans="1:13" ht="31.5" customHeight="1">
      <c r="A29" s="64"/>
      <c r="B29" s="65"/>
      <c r="C29" s="66"/>
      <c r="D29" s="67"/>
      <c r="E29" s="67"/>
      <c r="F29" s="67"/>
      <c r="G29" s="66"/>
      <c r="H29" s="66"/>
      <c r="I29" s="66"/>
      <c r="J29" s="66"/>
      <c r="K29" s="66"/>
      <c r="L29" s="66"/>
      <c r="M29" s="66"/>
    </row>
    <row r="30" spans="1:13" ht="31.5" customHeight="1">
      <c r="A30" s="64"/>
      <c r="B30" s="65"/>
      <c r="C30" s="66"/>
      <c r="D30" s="67"/>
      <c r="E30" s="67"/>
      <c r="F30" s="67"/>
      <c r="G30" s="66"/>
      <c r="H30" s="66"/>
      <c r="I30" s="66"/>
      <c r="J30" s="66"/>
      <c r="K30" s="66"/>
      <c r="L30" s="66"/>
      <c r="M30" s="66"/>
    </row>
    <row r="31" spans="1:13" ht="31.5" customHeight="1">
      <c r="A31" s="64"/>
      <c r="B31" s="65"/>
      <c r="C31" s="66"/>
      <c r="D31" s="67"/>
      <c r="E31" s="67"/>
      <c r="F31" s="67"/>
      <c r="G31" s="66"/>
      <c r="H31" s="66"/>
      <c r="I31" s="66"/>
      <c r="J31" s="66"/>
      <c r="K31" s="66"/>
      <c r="L31" s="66"/>
      <c r="M31" s="66"/>
    </row>
    <row r="32" spans="1:13" ht="31.5" customHeight="1">
      <c r="A32" s="64"/>
      <c r="B32" s="65"/>
      <c r="C32" s="66"/>
      <c r="D32" s="67"/>
      <c r="E32" s="67"/>
      <c r="F32" s="67"/>
      <c r="G32" s="66"/>
      <c r="H32" s="66"/>
      <c r="I32" s="66"/>
      <c r="J32" s="66"/>
      <c r="K32" s="66"/>
      <c r="L32" s="66"/>
      <c r="M32" s="66"/>
    </row>
    <row r="33" spans="1:13" ht="31.5" customHeight="1">
      <c r="A33" s="64"/>
      <c r="B33" s="65"/>
      <c r="C33" s="66"/>
      <c r="D33" s="67"/>
      <c r="E33" s="67"/>
      <c r="F33" s="67"/>
      <c r="G33" s="66"/>
      <c r="H33" s="66"/>
      <c r="I33" s="66"/>
      <c r="J33" s="66"/>
      <c r="K33" s="66"/>
      <c r="L33" s="66"/>
      <c r="M33" s="66"/>
    </row>
    <row r="34" spans="1:13" ht="31.5" customHeight="1">
      <c r="A34" s="64"/>
      <c r="B34" s="65"/>
      <c r="C34" s="66"/>
      <c r="D34" s="67"/>
      <c r="E34" s="67"/>
      <c r="F34" s="67"/>
      <c r="G34" s="66"/>
      <c r="H34" s="66"/>
      <c r="I34" s="66"/>
      <c r="J34" s="66"/>
      <c r="K34" s="66"/>
      <c r="L34" s="66"/>
      <c r="M34" s="66"/>
    </row>
    <row r="35" spans="1:13" ht="31.5" customHeight="1">
      <c r="A35" s="64"/>
      <c r="B35" s="65"/>
      <c r="C35" s="66"/>
      <c r="D35" s="67"/>
      <c r="E35" s="67"/>
      <c r="F35" s="67"/>
      <c r="G35" s="66"/>
      <c r="H35" s="66"/>
      <c r="I35" s="66"/>
      <c r="J35" s="66"/>
      <c r="K35" s="66"/>
      <c r="L35" s="66"/>
      <c r="M35" s="66"/>
    </row>
    <row r="36" spans="1:13" ht="31.5" customHeight="1">
      <c r="A36" s="64"/>
      <c r="B36" s="65"/>
      <c r="C36" s="66"/>
      <c r="D36" s="67"/>
      <c r="E36" s="67"/>
      <c r="F36" s="67"/>
      <c r="G36" s="66"/>
      <c r="H36" s="66"/>
      <c r="I36" s="66"/>
      <c r="J36" s="66"/>
      <c r="K36" s="66"/>
      <c r="L36" s="66"/>
      <c r="M36" s="66"/>
    </row>
    <row r="37" spans="1:13" ht="31.5" customHeight="1">
      <c r="A37" s="64"/>
      <c r="B37" s="65"/>
      <c r="C37" s="66"/>
      <c r="D37" s="67"/>
      <c r="E37" s="67"/>
      <c r="F37" s="67"/>
      <c r="G37" s="66"/>
      <c r="H37" s="66"/>
      <c r="I37" s="66"/>
      <c r="J37" s="66"/>
      <c r="K37" s="66"/>
      <c r="L37" s="66"/>
      <c r="M37" s="66"/>
    </row>
    <row r="38" spans="1:13" ht="31.5" customHeight="1">
      <c r="A38" s="64"/>
      <c r="B38" s="65"/>
      <c r="C38" s="66"/>
      <c r="D38" s="67"/>
      <c r="E38" s="67"/>
      <c r="F38" s="67"/>
      <c r="G38" s="66"/>
      <c r="H38" s="66"/>
      <c r="I38" s="66"/>
      <c r="J38" s="66"/>
      <c r="K38" s="66"/>
      <c r="L38" s="66"/>
      <c r="M38" s="66"/>
    </row>
    <row r="39" spans="1:13" ht="31.5" customHeight="1">
      <c r="A39" s="64"/>
      <c r="B39" s="65"/>
      <c r="C39" s="66"/>
      <c r="D39" s="67"/>
      <c r="E39" s="67"/>
      <c r="F39" s="67"/>
      <c r="G39" s="66"/>
      <c r="H39" s="66"/>
      <c r="I39" s="66"/>
      <c r="J39" s="66"/>
      <c r="K39" s="66"/>
      <c r="L39" s="66"/>
      <c r="M39" s="66"/>
    </row>
    <row r="40" spans="1:13" ht="31.5" customHeight="1">
      <c r="A40" s="64"/>
      <c r="B40" s="65"/>
      <c r="C40" s="66"/>
      <c r="D40" s="67"/>
      <c r="E40" s="67"/>
      <c r="F40" s="67"/>
      <c r="G40" s="66"/>
      <c r="H40" s="66"/>
      <c r="I40" s="66"/>
      <c r="J40" s="66"/>
      <c r="K40" s="66"/>
      <c r="L40" s="66"/>
      <c r="M40" s="66"/>
    </row>
    <row r="41" spans="1:13" ht="31.5" customHeight="1">
      <c r="A41" s="64"/>
      <c r="B41" s="65"/>
      <c r="C41" s="66"/>
      <c r="D41" s="67"/>
      <c r="E41" s="67"/>
      <c r="F41" s="67"/>
      <c r="G41" s="66"/>
      <c r="H41" s="66"/>
      <c r="I41" s="66"/>
      <c r="J41" s="66"/>
      <c r="K41" s="66"/>
      <c r="L41" s="66"/>
      <c r="M41" s="66"/>
    </row>
    <row r="42" spans="1:13" ht="31.5" customHeight="1">
      <c r="A42" s="64"/>
      <c r="B42" s="65"/>
      <c r="C42" s="66"/>
      <c r="D42" s="67"/>
      <c r="E42" s="67"/>
      <c r="F42" s="67"/>
      <c r="G42" s="66"/>
      <c r="H42" s="66"/>
      <c r="I42" s="66"/>
      <c r="J42" s="66"/>
      <c r="K42" s="66"/>
      <c r="L42" s="66"/>
      <c r="M42" s="66"/>
    </row>
    <row r="43" spans="1:13" ht="31.5" customHeight="1">
      <c r="A43" s="64"/>
      <c r="B43" s="65"/>
      <c r="C43" s="66"/>
      <c r="D43" s="67"/>
      <c r="E43" s="67"/>
      <c r="F43" s="67"/>
      <c r="G43" s="66"/>
      <c r="H43" s="66"/>
      <c r="I43" s="66"/>
      <c r="J43" s="66"/>
      <c r="K43" s="66"/>
      <c r="L43" s="66"/>
      <c r="M43" s="66"/>
    </row>
    <row r="44" spans="1:13" ht="31.5" customHeight="1">
      <c r="A44" s="64"/>
      <c r="B44" s="65"/>
      <c r="C44" s="66"/>
      <c r="D44" s="67"/>
      <c r="E44" s="67"/>
      <c r="F44" s="67"/>
      <c r="G44" s="66"/>
      <c r="H44" s="66"/>
      <c r="I44" s="66"/>
      <c r="J44" s="66"/>
      <c r="K44" s="66"/>
      <c r="L44" s="66"/>
      <c r="M44" s="66"/>
    </row>
    <row r="45" spans="1:13" ht="31.5" customHeight="1">
      <c r="A45" s="64"/>
      <c r="B45" s="65"/>
      <c r="C45" s="66"/>
      <c r="D45" s="67"/>
      <c r="E45" s="67"/>
      <c r="F45" s="67"/>
      <c r="G45" s="66"/>
      <c r="H45" s="66"/>
      <c r="I45" s="66"/>
      <c r="J45" s="66"/>
      <c r="K45" s="66"/>
      <c r="L45" s="66"/>
      <c r="M45" s="66"/>
    </row>
    <row r="46" spans="1:13" ht="31.5" customHeight="1">
      <c r="A46" s="64"/>
      <c r="B46" s="65"/>
      <c r="C46" s="66"/>
      <c r="D46" s="67"/>
      <c r="E46" s="67"/>
      <c r="F46" s="67"/>
      <c r="G46" s="66"/>
      <c r="H46" s="66"/>
      <c r="I46" s="66"/>
      <c r="J46" s="66"/>
      <c r="K46" s="66"/>
      <c r="L46" s="66"/>
      <c r="M46" s="66"/>
    </row>
    <row r="47" spans="1:13" ht="31.5" customHeight="1">
      <c r="A47" s="64"/>
      <c r="B47" s="65"/>
      <c r="C47" s="66"/>
      <c r="D47" s="67"/>
      <c r="E47" s="67"/>
      <c r="F47" s="67"/>
      <c r="G47" s="66"/>
      <c r="H47" s="66"/>
      <c r="I47" s="66"/>
      <c r="J47" s="66"/>
      <c r="K47" s="66"/>
      <c r="L47" s="66"/>
      <c r="M47" s="66"/>
    </row>
    <row r="48" spans="1:13" ht="31.5" customHeight="1">
      <c r="A48" s="64"/>
      <c r="B48" s="65"/>
      <c r="C48" s="66"/>
      <c r="D48" s="67"/>
      <c r="E48" s="67"/>
      <c r="F48" s="67"/>
      <c r="G48" s="66"/>
      <c r="H48" s="66"/>
      <c r="I48" s="66"/>
      <c r="J48" s="66"/>
      <c r="K48" s="66"/>
      <c r="L48" s="66"/>
      <c r="M48" s="66"/>
    </row>
    <row r="49" spans="1:13" ht="31.5" customHeight="1">
      <c r="A49" s="64"/>
      <c r="B49" s="65"/>
      <c r="C49" s="66"/>
      <c r="D49" s="67"/>
      <c r="E49" s="67"/>
      <c r="F49" s="67"/>
      <c r="G49" s="66"/>
      <c r="H49" s="66"/>
      <c r="I49" s="66"/>
      <c r="J49" s="66"/>
      <c r="K49" s="66"/>
      <c r="L49" s="66"/>
      <c r="M49" s="66"/>
    </row>
    <row r="50" spans="1:13" ht="31.5" customHeight="1">
      <c r="A50" s="64"/>
      <c r="B50" s="65"/>
      <c r="C50" s="66"/>
      <c r="D50" s="67"/>
      <c r="E50" s="67"/>
      <c r="F50" s="67"/>
      <c r="G50" s="66"/>
      <c r="H50" s="66"/>
      <c r="I50" s="66"/>
      <c r="J50" s="66"/>
      <c r="K50" s="66"/>
      <c r="L50" s="66"/>
      <c r="M50" s="66"/>
    </row>
    <row r="51" spans="1:13" ht="31.5" customHeight="1">
      <c r="A51" s="64"/>
      <c r="B51" s="65"/>
      <c r="C51" s="66"/>
      <c r="D51" s="67"/>
      <c r="E51" s="67"/>
      <c r="F51" s="67"/>
      <c r="G51" s="66"/>
      <c r="H51" s="66"/>
      <c r="I51" s="66"/>
      <c r="J51" s="66"/>
      <c r="K51" s="66"/>
      <c r="L51" s="66"/>
      <c r="M51" s="66"/>
    </row>
    <row r="52" spans="1:13" ht="31.5" customHeight="1">
      <c r="A52" s="64"/>
      <c r="B52" s="65"/>
      <c r="C52" s="66"/>
      <c r="D52" s="67"/>
      <c r="E52" s="67"/>
      <c r="F52" s="67"/>
      <c r="G52" s="66"/>
      <c r="H52" s="66"/>
      <c r="I52" s="66"/>
      <c r="J52" s="66"/>
      <c r="K52" s="66"/>
      <c r="L52" s="66"/>
      <c r="M52" s="66"/>
    </row>
    <row r="53" spans="1:13" ht="31.5" customHeight="1">
      <c r="A53" s="64"/>
      <c r="B53" s="65"/>
      <c r="C53" s="66"/>
      <c r="D53" s="67"/>
      <c r="E53" s="67"/>
      <c r="F53" s="67"/>
      <c r="G53" s="66"/>
      <c r="H53" s="66"/>
      <c r="I53" s="66"/>
      <c r="J53" s="66"/>
      <c r="K53" s="66"/>
      <c r="L53" s="66"/>
      <c r="M53" s="66"/>
    </row>
    <row r="54" spans="1:13" ht="31.5" customHeight="1">
      <c r="A54" s="64"/>
      <c r="B54" s="65"/>
      <c r="C54" s="66"/>
      <c r="D54" s="67"/>
      <c r="E54" s="67"/>
      <c r="F54" s="67"/>
      <c r="G54" s="66"/>
      <c r="H54" s="66"/>
      <c r="I54" s="66"/>
      <c r="J54" s="66"/>
      <c r="K54" s="66"/>
      <c r="L54" s="66"/>
      <c r="M54" s="66"/>
    </row>
    <row r="55" spans="1:13" ht="31.5" customHeight="1">
      <c r="A55" s="64"/>
      <c r="B55" s="65"/>
      <c r="C55" s="66"/>
      <c r="D55" s="67"/>
      <c r="E55" s="67"/>
      <c r="F55" s="67"/>
      <c r="G55" s="66"/>
      <c r="H55" s="66"/>
      <c r="I55" s="66"/>
      <c r="J55" s="66"/>
      <c r="K55" s="66"/>
      <c r="L55" s="66"/>
      <c r="M55" s="66"/>
    </row>
    <row r="56" spans="1:13" ht="31.5" customHeight="1">
      <c r="A56" s="64"/>
      <c r="B56" s="65"/>
      <c r="C56" s="66"/>
      <c r="D56" s="67"/>
      <c r="E56" s="67"/>
      <c r="F56" s="67"/>
      <c r="G56" s="66"/>
      <c r="H56" s="66"/>
      <c r="I56" s="66"/>
      <c r="J56" s="66"/>
      <c r="K56" s="66"/>
      <c r="L56" s="66"/>
      <c r="M56" s="66"/>
    </row>
    <row r="57" spans="1:13" ht="31.5" customHeight="1">
      <c r="A57" s="64"/>
      <c r="B57" s="65"/>
      <c r="C57" s="66"/>
      <c r="D57" s="67"/>
      <c r="E57" s="67"/>
      <c r="F57" s="67"/>
      <c r="G57" s="66"/>
      <c r="H57" s="66"/>
      <c r="I57" s="66"/>
      <c r="J57" s="66"/>
      <c r="K57" s="66"/>
      <c r="L57" s="66"/>
      <c r="M57" s="66"/>
    </row>
    <row r="58" spans="1:13" ht="31.5" customHeight="1">
      <c r="A58" s="64"/>
      <c r="B58" s="65"/>
      <c r="C58" s="66"/>
      <c r="D58" s="67"/>
      <c r="E58" s="67"/>
      <c r="F58" s="67"/>
      <c r="G58" s="66"/>
      <c r="H58" s="66"/>
      <c r="I58" s="66"/>
      <c r="J58" s="66"/>
      <c r="K58" s="66"/>
      <c r="L58" s="66"/>
      <c r="M58" s="66"/>
    </row>
    <row r="59" spans="1:13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5">
      <c r="A60" s="4"/>
      <c r="B60" s="14" t="s">
        <v>34</v>
      </c>
      <c r="C60" s="12"/>
      <c r="D60" s="12"/>
      <c r="E60" s="268" t="s">
        <v>11</v>
      </c>
      <c r="F60" s="268"/>
      <c r="G60" s="4"/>
      <c r="H60" s="4"/>
      <c r="I60" s="4"/>
      <c r="J60" s="13" t="s">
        <v>59</v>
      </c>
      <c r="K60" s="13"/>
      <c r="L60" s="13"/>
      <c r="M60" s="13"/>
    </row>
    <row r="61" spans="1:13" ht="15">
      <c r="A61" s="4"/>
      <c r="B61" s="4"/>
      <c r="C61" s="4"/>
      <c r="D61" s="4"/>
      <c r="E61" s="4"/>
      <c r="F61" s="4"/>
      <c r="G61" s="4"/>
      <c r="H61" s="4"/>
      <c r="I61" s="4"/>
      <c r="J61" s="12"/>
      <c r="K61" s="12" t="s">
        <v>33</v>
      </c>
      <c r="L61" s="12"/>
      <c r="M61" s="12"/>
    </row>
    <row r="62" spans="1:13" ht="15">
      <c r="A62" s="4"/>
      <c r="B62" s="4"/>
      <c r="C62" s="4"/>
      <c r="D62" s="4"/>
      <c r="E62" s="4"/>
      <c r="F62" s="4"/>
      <c r="G62" s="4"/>
      <c r="H62" s="4"/>
      <c r="I62" s="4"/>
      <c r="J62" s="12"/>
      <c r="K62" s="12"/>
      <c r="L62" s="12"/>
      <c r="M62" s="12"/>
    </row>
    <row r="63" spans="1:13" ht="15">
      <c r="A63" s="4"/>
      <c r="I63" s="4"/>
      <c r="J63" s="12"/>
      <c r="K63" s="12"/>
      <c r="L63" s="12"/>
      <c r="M63" s="12"/>
    </row>
    <row r="64" spans="1:13" ht="15">
      <c r="A64" s="4"/>
      <c r="B64" s="4"/>
      <c r="C64" s="4"/>
      <c r="D64" s="4"/>
      <c r="E64" s="268" t="s">
        <v>61</v>
      </c>
      <c r="F64" s="268"/>
      <c r="G64" s="4"/>
      <c r="H64" s="4"/>
      <c r="I64" s="4"/>
      <c r="J64" s="268" t="s">
        <v>60</v>
      </c>
      <c r="K64" s="268"/>
      <c r="L64" s="268"/>
      <c r="M64" s="268"/>
    </row>
    <row r="67" ht="15">
      <c r="H67" s="4"/>
    </row>
    <row r="70" spans="2:7" ht="15">
      <c r="B70" s="4" t="s">
        <v>32</v>
      </c>
      <c r="C70" s="4"/>
      <c r="D70" s="4"/>
      <c r="E70" s="4"/>
      <c r="F70" s="4"/>
      <c r="G70" s="4"/>
    </row>
  </sheetData>
  <sheetProtection/>
  <mergeCells count="17">
    <mergeCell ref="B8:B9"/>
    <mergeCell ref="A8:A9"/>
    <mergeCell ref="J8:K8"/>
    <mergeCell ref="D8:E8"/>
    <mergeCell ref="G8:H8"/>
    <mergeCell ref="F8:F9"/>
    <mergeCell ref="I8:I9"/>
    <mergeCell ref="C8:C9"/>
    <mergeCell ref="A2:F2"/>
    <mergeCell ref="A3:F3"/>
    <mergeCell ref="A5:M5"/>
    <mergeCell ref="A6:L6"/>
    <mergeCell ref="J64:M64"/>
    <mergeCell ref="E64:F64"/>
    <mergeCell ref="E60:F60"/>
    <mergeCell ref="L8:L9"/>
    <mergeCell ref="M8:M9"/>
  </mergeCells>
  <printOptions/>
  <pageMargins left="0.45" right="0.45" top="0.5" bottom="0.5" header="0.05" footer="0.0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 Chi Hieu</dc:creator>
  <cp:keywords/>
  <dc:description/>
  <cp:lastModifiedBy>NP-COMPUTER</cp:lastModifiedBy>
  <cp:lastPrinted>2016-08-23T07:52:24Z</cp:lastPrinted>
  <dcterms:created xsi:type="dcterms:W3CDTF">2015-06-20T05:54:21Z</dcterms:created>
  <dcterms:modified xsi:type="dcterms:W3CDTF">2016-08-23T07:55:51Z</dcterms:modified>
  <cp:category/>
  <cp:version/>
  <cp:contentType/>
  <cp:contentStatus/>
</cp:coreProperties>
</file>