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35" activeTab="0"/>
  </bookViews>
  <sheets>
    <sheet name="CD TIEU HOC" sheetId="1" r:id="rId1"/>
    <sheet name="CD TOAN" sheetId="2" r:id="rId2"/>
    <sheet name="CD MAMNON " sheetId="3" r:id="rId3"/>
    <sheet name="TC MNon quoc viet" sheetId="4" r:id="rId4"/>
    <sheet name="DiemUuTien" sheetId="5" r:id="rId5"/>
  </sheets>
  <definedNames>
    <definedName name="chdiem_4_10" localSheetId="4">'DiemUuTien'!$J$9:$N$12</definedName>
    <definedName name="chdiem_4_10">'TC MNon quoc viet'!$AC$23:$AE$26</definedName>
    <definedName name="diem_4_10">'CD TIEU HOC'!$AB$24:$AD$27</definedName>
    <definedName name="khuvuc">'CD TOAN'!$AC$9:$AE$20</definedName>
  </definedNames>
  <calcPr fullCalcOnLoad="1"/>
</workbook>
</file>

<file path=xl/sharedStrings.xml><?xml version="1.0" encoding="utf-8"?>
<sst xmlns="http://schemas.openxmlformats.org/spreadsheetml/2006/main" count="3096" uniqueCount="1125">
  <si>
    <t>STT</t>
  </si>
  <si>
    <t>Họ và tên</t>
  </si>
  <si>
    <t>Vũ Thị Vân</t>
  </si>
  <si>
    <t>Anh</t>
  </si>
  <si>
    <t>05/01/1998</t>
  </si>
  <si>
    <t>Đăk Lăk</t>
  </si>
  <si>
    <t>Nữ</t>
  </si>
  <si>
    <t>Kinh</t>
  </si>
  <si>
    <t>Nông trường Ia Glai, Chư Sê, Gia Lai</t>
  </si>
  <si>
    <t>0984505300</t>
  </si>
  <si>
    <t>Nguyễn Thị Vân</t>
  </si>
  <si>
    <t>16/09/1996</t>
  </si>
  <si>
    <t>Nghệ An</t>
  </si>
  <si>
    <t>Tổ 2, TT Kơn Dơng, Mang Yang, Gia Lai</t>
  </si>
  <si>
    <t>0962240005</t>
  </si>
  <si>
    <t>Võ Trọng</t>
  </si>
  <si>
    <t>Ban</t>
  </si>
  <si>
    <t>27/11/1982</t>
  </si>
  <si>
    <t>Bình Định</t>
  </si>
  <si>
    <t>Nam</t>
  </si>
  <si>
    <t>tổ 2, An Tân, An Khê, Gia Lai</t>
  </si>
  <si>
    <t>0362757061</t>
  </si>
  <si>
    <t>Nay H'</t>
  </si>
  <si>
    <t>Bưn</t>
  </si>
  <si>
    <t>03/12/1988</t>
  </si>
  <si>
    <t>Gia Lai</t>
  </si>
  <si>
    <t>Jrai</t>
  </si>
  <si>
    <t>Plei Rbai A, Ia Piar, Phú Thiện, Gia Lai</t>
  </si>
  <si>
    <t>0344025508</t>
  </si>
  <si>
    <t>Phan Văn</t>
  </si>
  <si>
    <t>Chánh</t>
  </si>
  <si>
    <t>17/07/1998</t>
  </si>
  <si>
    <t>Bôn Mi Hoan, Ia Hiao, Phú Thiện, Gia Lai</t>
  </si>
  <si>
    <t>0327554098</t>
  </si>
  <si>
    <t>Nguyễn Thị Hà</t>
  </si>
  <si>
    <t>Chi</t>
  </si>
  <si>
    <t>02/01/1997</t>
  </si>
  <si>
    <t>thôn 2, Nam Yang, Đak Đoa, Gia lai</t>
  </si>
  <si>
    <t>0335827515</t>
  </si>
  <si>
    <t xml:space="preserve">Vũ Lê Kiều </t>
  </si>
  <si>
    <t>Chinh</t>
  </si>
  <si>
    <t>11/03/1998</t>
  </si>
  <si>
    <t>Hàm Rồng, Ia Băng, Đak Đoa, Gia Lai</t>
  </si>
  <si>
    <t>0387149111</t>
  </si>
  <si>
    <t>Lê Công</t>
  </si>
  <si>
    <t>Chính</t>
  </si>
  <si>
    <t>16/10/1997</t>
  </si>
  <si>
    <t>An Phước, An Khê, Gia Lai</t>
  </si>
  <si>
    <t>0357154466</t>
  </si>
  <si>
    <t xml:space="preserve">Cao Thị Anh </t>
  </si>
  <si>
    <t>Đào</t>
  </si>
  <si>
    <t>06/08/1991</t>
  </si>
  <si>
    <t>Quảng Nam</t>
  </si>
  <si>
    <t>Ia Dreng, Chư Pưh, Gia Lai</t>
  </si>
  <si>
    <t>0332825248</t>
  </si>
  <si>
    <t>Huỳnh Thị</t>
  </si>
  <si>
    <t>Diễm</t>
  </si>
  <si>
    <t>20/01/1997</t>
  </si>
  <si>
    <t xml:space="preserve">Nữ </t>
  </si>
  <si>
    <t>Đội 7, Nam Yang, Đak Đoa, Gia Lai</t>
  </si>
  <si>
    <t>0354844982</t>
  </si>
  <si>
    <t>Phạm Thị</t>
  </si>
  <si>
    <t>Điệp</t>
  </si>
  <si>
    <t>22/12/1993</t>
  </si>
  <si>
    <t>Ia Kha, Ia Grai, Gia Lai</t>
  </si>
  <si>
    <t>0333397099</t>
  </si>
  <si>
    <t>Vũ Thị</t>
  </si>
  <si>
    <t>Dung</t>
  </si>
  <si>
    <t>27/12/1989</t>
  </si>
  <si>
    <t>Hải Dương</t>
  </si>
  <si>
    <t>trường TH Hra số 1, Mang Yang, Gia Lai</t>
  </si>
  <si>
    <t>0962589627</t>
  </si>
  <si>
    <t>Ngô Thị Thùy</t>
  </si>
  <si>
    <t>Dương</t>
  </si>
  <si>
    <t>06/06/1997</t>
  </si>
  <si>
    <t>Xa K'Dang, Đak Đoa, Gia Lai</t>
  </si>
  <si>
    <t>0356946439</t>
  </si>
  <si>
    <t xml:space="preserve">Nguyễn Thị </t>
  </si>
  <si>
    <t>Duyên</t>
  </si>
  <si>
    <t>07/07/1990</t>
  </si>
  <si>
    <t>Thanh Hóa</t>
  </si>
  <si>
    <t>Đak Đoa, Gia Lai</t>
  </si>
  <si>
    <t>0377476117</t>
  </si>
  <si>
    <t>Nguyễn Thị</t>
  </si>
  <si>
    <t>24/04/1993</t>
  </si>
  <si>
    <t>08 Nguyễn Viết Xuân, Đak Đoa, Gia Lai</t>
  </si>
  <si>
    <t>0333397120</t>
  </si>
  <si>
    <t>Nguyễn Thị Mỹ</t>
  </si>
  <si>
    <t>24/02/1998</t>
  </si>
  <si>
    <t>An Bình, An Khê, Gia Lai</t>
  </si>
  <si>
    <t>0935254104</t>
  </si>
  <si>
    <t>Lương Thị</t>
  </si>
  <si>
    <t>15/02/1998</t>
  </si>
  <si>
    <t>Thái</t>
  </si>
  <si>
    <t>Thăng Hưng, Chư Prông, Gia Lai</t>
  </si>
  <si>
    <t>0327822323</t>
  </si>
  <si>
    <t xml:space="preserve">Mai Thị Hương </t>
  </si>
  <si>
    <t>Giang</t>
  </si>
  <si>
    <t>01/01/1998</t>
  </si>
  <si>
    <t>làng Tok Roh, Ia Blang, Chư Sê, Gia Lai</t>
  </si>
  <si>
    <t>0326939555</t>
  </si>
  <si>
    <t>Giệp</t>
  </si>
  <si>
    <t>22/02/1991</t>
  </si>
  <si>
    <t xml:space="preserve"> Thôn 3, Kim Tân, Ia Pa, Gia Lai</t>
  </si>
  <si>
    <t>0372800417</t>
  </si>
  <si>
    <t>Siu H'</t>
  </si>
  <si>
    <t>Ha</t>
  </si>
  <si>
    <t>01/03/1997</t>
  </si>
  <si>
    <t>Plei Breng, Ia Der, Ia Grai, Gia Lai</t>
  </si>
  <si>
    <t>0935727502</t>
  </si>
  <si>
    <t>Nguyễn Thị Thu</t>
  </si>
  <si>
    <t>Hà</t>
  </si>
  <si>
    <t>01/10/1986</t>
  </si>
  <si>
    <t>Quảng Bình</t>
  </si>
  <si>
    <t>Krông Pa, Gia Lai</t>
  </si>
  <si>
    <t>0399215953</t>
  </si>
  <si>
    <t>Nguyễn  Minh</t>
  </si>
  <si>
    <t>Hằng</t>
  </si>
  <si>
    <t>01/11/1996</t>
  </si>
  <si>
    <t>42/19 Lê Lợi, An Bình, An Khê, Gia Lai</t>
  </si>
  <si>
    <t>0397560721</t>
  </si>
  <si>
    <t>Hậu</t>
  </si>
  <si>
    <t>29/10/1983</t>
  </si>
  <si>
    <t>Nam Định</t>
  </si>
  <si>
    <t>0389837982</t>
  </si>
  <si>
    <t>Trương Thị Bích</t>
  </si>
  <si>
    <t>Hiền</t>
  </si>
  <si>
    <t>06/12/1997</t>
  </si>
  <si>
    <t>Thôn 1, An Phú, Pleiku, Gia Lai</t>
  </si>
  <si>
    <t>0333190842</t>
  </si>
  <si>
    <t>Hoa</t>
  </si>
  <si>
    <t>30/04/1981</t>
  </si>
  <si>
    <t>0366800126</t>
  </si>
  <si>
    <t>22/12/1988</t>
  </si>
  <si>
    <t>Hà Nam</t>
  </si>
  <si>
    <t>trường TH Phan Chu Trinh, Phú Thiện, Gia Lai</t>
  </si>
  <si>
    <t>0983510172</t>
  </si>
  <si>
    <t>Dương Thị</t>
  </si>
  <si>
    <t>Hoàn</t>
  </si>
  <si>
    <t>29/05/1973</t>
  </si>
  <si>
    <t>Phú Thọ</t>
  </si>
  <si>
    <t>43 Hàn Thuyên, Biển Hồ, Pleiku, Gia Lai</t>
  </si>
  <si>
    <t>0974210405</t>
  </si>
  <si>
    <t xml:space="preserve">Lê Thị </t>
  </si>
  <si>
    <t>Hợp</t>
  </si>
  <si>
    <t>20/05/1978</t>
  </si>
  <si>
    <t>TH Kông Bờla, Kbang, Gia Lai</t>
  </si>
  <si>
    <t>0386867496</t>
  </si>
  <si>
    <t xml:space="preserve">Bùi Việt </t>
  </si>
  <si>
    <t>Hùng</t>
  </si>
  <si>
    <t>Hà Tĩnh</t>
  </si>
  <si>
    <t>20 Lê Quang Định, tổ 1, Yên Thế, Pleiku, Gia Lai</t>
  </si>
  <si>
    <t>0364845679</t>
  </si>
  <si>
    <t>Đàm Mạnh</t>
  </si>
  <si>
    <t>08/06/1998</t>
  </si>
  <si>
    <t>0964102729</t>
  </si>
  <si>
    <t>Trần Thị Thanh</t>
  </si>
  <si>
    <t>Hương</t>
  </si>
  <si>
    <t>05/11/1980</t>
  </si>
  <si>
    <t>0352839079</t>
  </si>
  <si>
    <t>Hướng</t>
  </si>
  <si>
    <t>10/08/1987</t>
  </si>
  <si>
    <t>Quảng Trị</t>
  </si>
  <si>
    <t>0964928946</t>
  </si>
  <si>
    <t>Hường</t>
  </si>
  <si>
    <t>03/04/1989</t>
  </si>
  <si>
    <t>Pờ Tó, IaPa, Gia Lai</t>
  </si>
  <si>
    <t>0976254965</t>
  </si>
  <si>
    <t>Kpă H'</t>
  </si>
  <si>
    <t>Huy</t>
  </si>
  <si>
    <t>Bôn Jứ Ama Nai, Ia Rtô, Aun Pa, Gia Lai</t>
  </si>
  <si>
    <t>0327229649</t>
  </si>
  <si>
    <t xml:space="preserve">Nguyễn Thị Khánh </t>
  </si>
  <si>
    <t>Huyền</t>
  </si>
  <si>
    <t>18/09/1996</t>
  </si>
  <si>
    <t>546 Quang Trung, Đức Cơ, Gia Lai</t>
  </si>
  <si>
    <t>0349387938</t>
  </si>
  <si>
    <t>La Thị</t>
  </si>
  <si>
    <t>18/08/1994</t>
  </si>
  <si>
    <t>38 Nguyễn Đường, Ia Kring, Pleiku, Gia Lai</t>
  </si>
  <si>
    <t>0983500578</t>
  </si>
  <si>
    <t>Huỳnh Thị Thúy</t>
  </si>
  <si>
    <t>29/10/1997</t>
  </si>
  <si>
    <t>thôn 2, Đak Krong, Đak Đoa, Gia Lai</t>
  </si>
  <si>
    <t>0967194410</t>
  </si>
  <si>
    <t>Trần Thị Ngọc</t>
  </si>
  <si>
    <t>Kiều</t>
  </si>
  <si>
    <t>28/11/1990</t>
  </si>
  <si>
    <t>Phú Túc, Krông Pa, Gia Lai</t>
  </si>
  <si>
    <t>0973345164</t>
  </si>
  <si>
    <t>Lâm Thị</t>
  </si>
  <si>
    <t>Lệ</t>
  </si>
  <si>
    <t>08/11/1995</t>
  </si>
  <si>
    <t>Xã Ia Pia, Chư Prông, Gia Lai</t>
  </si>
  <si>
    <t>03360347</t>
  </si>
  <si>
    <t>Lê Thị Kim</t>
  </si>
  <si>
    <t>Liên</t>
  </si>
  <si>
    <t>23/05/1998</t>
  </si>
  <si>
    <t>thôn 3, Đak Hlơ, Kbang, Gia Lai</t>
  </si>
  <si>
    <t>0354266600</t>
  </si>
  <si>
    <t xml:space="preserve">Đỗ Thị </t>
  </si>
  <si>
    <t>02/02/1994</t>
  </si>
  <si>
    <t>thôn 2, Kim Tân, Ia Pa, Gia Lai</t>
  </si>
  <si>
    <t>0369624898</t>
  </si>
  <si>
    <t>Phan Hoài</t>
  </si>
  <si>
    <t>Linh</t>
  </si>
  <si>
    <t>19/12/1997</t>
  </si>
  <si>
    <t>Xã Ia Pal, Chư Sê, Gia Lai</t>
  </si>
  <si>
    <t>Trần Thị Thùy</t>
  </si>
  <si>
    <t>25/04/1991</t>
  </si>
  <si>
    <t>Xa Ia Dreng, Chư Pưh, Gia Lai</t>
  </si>
  <si>
    <t>0344356131</t>
  </si>
  <si>
    <t>Đặng Thị Hồng</t>
  </si>
  <si>
    <t>15/11/1996</t>
  </si>
  <si>
    <t>142 Đỗ Trạc, tổ 4, Tây Sơn, An Khê, Gia Lai</t>
  </si>
  <si>
    <t>0335868638</t>
  </si>
  <si>
    <t>Trần Thị Mỹ</t>
  </si>
  <si>
    <t>03/02/1998</t>
  </si>
  <si>
    <t>thôn 6, Hà Tam, Đak Pơ, Gia Lai</t>
  </si>
  <si>
    <t>0976738631</t>
  </si>
  <si>
    <t>Loan</t>
  </si>
  <si>
    <t>20/03/1989</t>
  </si>
  <si>
    <t>15A/11 Phạm Hùng, Biển Hồ, Gia Lai</t>
  </si>
  <si>
    <t>0983086651</t>
  </si>
  <si>
    <t xml:space="preserve">Lô Văn </t>
  </si>
  <si>
    <t>Lộc</t>
  </si>
  <si>
    <t>12/01/1996</t>
  </si>
  <si>
    <t>Tổ 4, Kon Dơng, Mang Yang, Gia Lai</t>
  </si>
  <si>
    <t>0988068453</t>
  </si>
  <si>
    <t xml:space="preserve">Tạ Thị </t>
  </si>
  <si>
    <t>Lợi</t>
  </si>
  <si>
    <t>01/09/1993</t>
  </si>
  <si>
    <t>KP 14, Phú Túc, Krông Pa , Gia Lai</t>
  </si>
  <si>
    <t>0347865296</t>
  </si>
  <si>
    <t>Phan Thị Kim</t>
  </si>
  <si>
    <t>11/09/1996</t>
  </si>
  <si>
    <t>Phú Yên, H'ra, Mang Yang, Gia Lai</t>
  </si>
  <si>
    <t>0984524432</t>
  </si>
  <si>
    <t>Lý</t>
  </si>
  <si>
    <t>20/04/1988</t>
  </si>
  <si>
    <t>Ia Trôk, Ia Pa, Gia Lai</t>
  </si>
  <si>
    <t>0968785035</t>
  </si>
  <si>
    <t xml:space="preserve">Trần Thị </t>
  </si>
  <si>
    <t>Minh</t>
  </si>
  <si>
    <t>21/09/1995</t>
  </si>
  <si>
    <t>Tân Lập, Tân An, Đak Pơ, Gia Lai</t>
  </si>
  <si>
    <t>0393525664</t>
  </si>
  <si>
    <t>Nguyên</t>
  </si>
  <si>
    <t>15/01/1993</t>
  </si>
  <si>
    <t>310A Quang Trung, Chư Ty, Đức Cơ, Gia Lai</t>
  </si>
  <si>
    <t>0979625024</t>
  </si>
  <si>
    <t>Nhàn</t>
  </si>
  <si>
    <t>15/05/1979</t>
  </si>
  <si>
    <t>06 Nguyễn Bình Khiêm, Yên Thế, Pleiku, Gia Lai</t>
  </si>
  <si>
    <t>0975027941</t>
  </si>
  <si>
    <t>Mai Bảo</t>
  </si>
  <si>
    <t>Nhi</t>
  </si>
  <si>
    <t>09/03/1993</t>
  </si>
  <si>
    <t>thôn 1, Hà Tam, Đak Pơ, Gia Lai</t>
  </si>
  <si>
    <t>0369173597</t>
  </si>
  <si>
    <t>Ngô Thị</t>
  </si>
  <si>
    <t>Nhiên</t>
  </si>
  <si>
    <t>20/08/1995</t>
  </si>
  <si>
    <t>Thôn 1, Thăng Hưng, Chư Prông, Gia Lai</t>
  </si>
  <si>
    <t>0327972672</t>
  </si>
  <si>
    <t>Lê Thị Tuyết</t>
  </si>
  <si>
    <t>Nhung</t>
  </si>
  <si>
    <t>26/05/1997</t>
  </si>
  <si>
    <t>An Khê, Gia Lai</t>
  </si>
  <si>
    <t>24/09/1990</t>
  </si>
  <si>
    <t>Hà Nội</t>
  </si>
  <si>
    <t>TDP 1, TT Phú Thiện, Gia Lai</t>
  </si>
  <si>
    <t>0365647710</t>
  </si>
  <si>
    <t>Oanh</t>
  </si>
  <si>
    <t>02/02/1997</t>
  </si>
  <si>
    <t>93 Trần Phú, TDP7, Đak Đao, Gia Lai</t>
  </si>
  <si>
    <t>0334182521</t>
  </si>
  <si>
    <t xml:space="preserve">Nguyễn Thị Thu </t>
  </si>
  <si>
    <t>Phượng</t>
  </si>
  <si>
    <t>06/12/1985</t>
  </si>
  <si>
    <t>Ia Sol, Phú Thiện, Gia Lai</t>
  </si>
  <si>
    <t>0978749383</t>
  </si>
  <si>
    <t>Rmah H'</t>
  </si>
  <si>
    <t>Pih</t>
  </si>
  <si>
    <t>23/10/1989</t>
  </si>
  <si>
    <t>Xã Ia Mrơn, Ia Pa, Gia Lai</t>
  </si>
  <si>
    <t>0362469384</t>
  </si>
  <si>
    <t>Phạm Thị Hồng</t>
  </si>
  <si>
    <t>Quý</t>
  </si>
  <si>
    <t>26/12/1993</t>
  </si>
  <si>
    <t>Ia Phin, Chư Prông, Gia Lai</t>
  </si>
  <si>
    <t>0393192793</t>
  </si>
  <si>
    <t>Nguyễn Đình Triệu</t>
  </si>
  <si>
    <t>Quỳnh</t>
  </si>
  <si>
    <t>01/11/1998</t>
  </si>
  <si>
    <t>tổ 1, An Phước, An Khê, Gia Lai</t>
  </si>
  <si>
    <t>0967255603</t>
  </si>
  <si>
    <t>Ksor</t>
  </si>
  <si>
    <t>Tam</t>
  </si>
  <si>
    <t>05/12/1993</t>
  </si>
  <si>
    <t>Bôn Rưng, Ia Rbol, Ayun Pa, Gia Lai</t>
  </si>
  <si>
    <t>0378800285</t>
  </si>
  <si>
    <t>Nguyễn Thị Hồng</t>
  </si>
  <si>
    <t>Tâm</t>
  </si>
  <si>
    <t>20/07/1994</t>
  </si>
  <si>
    <t>Ia Lâu, Chư Prông, Gia Lai</t>
  </si>
  <si>
    <t>0365733124</t>
  </si>
  <si>
    <t>Thắm</t>
  </si>
  <si>
    <t>01/12/1989</t>
  </si>
  <si>
    <t>83/40 đường 17/3, tổ 7 Đống Đa , Pleiku, Gia Lai</t>
  </si>
  <si>
    <t>0392795305</t>
  </si>
  <si>
    <t>11/03/1994</t>
  </si>
  <si>
    <t>Thôn 4, H'Neng, Đak Đoa, Gia Lai</t>
  </si>
  <si>
    <t>0347500239</t>
  </si>
  <si>
    <t>Thảo</t>
  </si>
  <si>
    <t>14/10/1989</t>
  </si>
  <si>
    <t>Phú Thiện, Gia Lai</t>
  </si>
  <si>
    <t>0983937792</t>
  </si>
  <si>
    <t>Nguyễn Thị Phương</t>
  </si>
  <si>
    <t>09/02/1997</t>
  </si>
  <si>
    <t>Ia Mrơn, Ia Pa, Gia Lai</t>
  </si>
  <si>
    <t>0969884723</t>
  </si>
  <si>
    <t>Ksor H'</t>
  </si>
  <si>
    <t>Thuêng</t>
  </si>
  <si>
    <t>06/02/1994</t>
  </si>
  <si>
    <t>Bôn Trôk, Ia Pa, Gia lai</t>
  </si>
  <si>
    <t>0338144715</t>
  </si>
  <si>
    <t>Trương Thị Cẩm</t>
  </si>
  <si>
    <t>Thúy</t>
  </si>
  <si>
    <t>05/05/1978</t>
  </si>
  <si>
    <t>Trường Trương Vĩnh Ký, Đak Đoa, Gia Lai</t>
  </si>
  <si>
    <t>0365330766</t>
  </si>
  <si>
    <t>Lê Thị Phương</t>
  </si>
  <si>
    <t>10/05/1988</t>
  </si>
  <si>
    <t>0349633556</t>
  </si>
  <si>
    <t>Thùy</t>
  </si>
  <si>
    <t>20/12/1988</t>
  </si>
  <si>
    <t>Bahnar</t>
  </si>
  <si>
    <t>Làng Grit, Ia Hrung, Ia Grai, Gia Lai</t>
  </si>
  <si>
    <t>0868465370</t>
  </si>
  <si>
    <t xml:space="preserve">Phạm Thị </t>
  </si>
  <si>
    <t>0338716006</t>
  </si>
  <si>
    <t>Bùi Thị Lệ</t>
  </si>
  <si>
    <t>Thủy</t>
  </si>
  <si>
    <t>10/05/1971</t>
  </si>
  <si>
    <t>759 Lê Duẩn, thôn 2, Chư Á, Pleiku, Gia Lai</t>
  </si>
  <si>
    <t>0378967124</t>
  </si>
  <si>
    <t>Trương Thị</t>
  </si>
  <si>
    <t>Thuyết</t>
  </si>
  <si>
    <t>14/12/1995</t>
  </si>
  <si>
    <t>thôn Ia Pêr, xã Ia Hla, Chư Pưh, Gia Lai</t>
  </si>
  <si>
    <t>0367890373</t>
  </si>
  <si>
    <t>Trần Thị Lệ</t>
  </si>
  <si>
    <t>Trâm</t>
  </si>
  <si>
    <t>16/05/1990</t>
  </si>
  <si>
    <t>135 Quyết Tiến, Pleiku, Gia Lai</t>
  </si>
  <si>
    <t>0961980961</t>
  </si>
  <si>
    <t>Hồ Thị Thu</t>
  </si>
  <si>
    <t>Trang</t>
  </si>
  <si>
    <t>03/09/1992</t>
  </si>
  <si>
    <t>thôn 5, Nam Yang, Đak Đoa, Gia Lai</t>
  </si>
  <si>
    <t>0377670383</t>
  </si>
  <si>
    <t>Hồ Thẩm</t>
  </si>
  <si>
    <t>Trinh</t>
  </si>
  <si>
    <t>06/09/1993</t>
  </si>
  <si>
    <t>0961051737</t>
  </si>
  <si>
    <t>Mai Thị Thu</t>
  </si>
  <si>
    <t>Trúc</t>
  </si>
  <si>
    <t>04/01/1994</t>
  </si>
  <si>
    <t>Thôn 2, Tân Bình, Đak Đoa, Gia Lai</t>
  </si>
  <si>
    <t>0303729105</t>
  </si>
  <si>
    <t>Nguyễn Xuân</t>
  </si>
  <si>
    <t>Trường</t>
  </si>
  <si>
    <t>20/10/1976</t>
  </si>
  <si>
    <t>Thôn 5, Ia Piơr, Chư Prông, Gia Lai</t>
  </si>
  <si>
    <t>0387887981</t>
  </si>
  <si>
    <t>Nguyễn Thị Ngọc</t>
  </si>
  <si>
    <t>Tuyết</t>
  </si>
  <si>
    <t>28/06/1994</t>
  </si>
  <si>
    <t>790 Trường Chinh, Pleiku, Gia Lai</t>
  </si>
  <si>
    <t>0702564634</t>
  </si>
  <si>
    <t>Nông Thị</t>
  </si>
  <si>
    <t>Tý</t>
  </si>
  <si>
    <t>19/10/1986</t>
  </si>
  <si>
    <t>Lạng Sơn</t>
  </si>
  <si>
    <t>Tày</t>
  </si>
  <si>
    <t>Nguyễn Lê Hải</t>
  </si>
  <si>
    <t>Vân</t>
  </si>
  <si>
    <t>06/04/1994</t>
  </si>
  <si>
    <t>14/15 Mạc Đỉnh Chi, Pleiku, Gia Lai</t>
  </si>
  <si>
    <t>0974865734</t>
  </si>
  <si>
    <t>Trần Hoàng Thị Hoa</t>
  </si>
  <si>
    <t>Vi</t>
  </si>
  <si>
    <t>24/10/1997</t>
  </si>
  <si>
    <t>thôn 3, Tân Binh, Đak Đoa, Gia Lai</t>
  </si>
  <si>
    <t>0965435834</t>
  </si>
  <si>
    <t>Hà Thị</t>
  </si>
  <si>
    <t>Vinh</t>
  </si>
  <si>
    <t>26/02/1995</t>
  </si>
  <si>
    <t>11/183 Phù Đổng, Pleiku, Gia Lai</t>
  </si>
  <si>
    <t>0394167234</t>
  </si>
  <si>
    <t>Lê Thị</t>
  </si>
  <si>
    <t>Yến</t>
  </si>
  <si>
    <t>12/10/1998</t>
  </si>
  <si>
    <t>0707774298</t>
  </si>
  <si>
    <t>Lại Văn</t>
  </si>
  <si>
    <t>Hoàng Lệ</t>
  </si>
  <si>
    <t>Thu</t>
  </si>
  <si>
    <t>02/06/1997</t>
  </si>
  <si>
    <t>Xã Bầu Cạn, Chư Prông, Gia Lai</t>
  </si>
  <si>
    <t>0326100815</t>
  </si>
  <si>
    <t>Võ Thị Thanh</t>
  </si>
  <si>
    <t>Thư</t>
  </si>
  <si>
    <t>04/10/1997</t>
  </si>
  <si>
    <t>Thôn 3, Thang Hưng, Chư Prông, Gia Lai</t>
  </si>
  <si>
    <t>0388121485</t>
  </si>
  <si>
    <t>0385228008</t>
  </si>
  <si>
    <t>Phường Hoa Lư, TP. Pleiku, Gia Lai</t>
  </si>
  <si>
    <t>0935818556</t>
  </si>
  <si>
    <t>0369266975</t>
  </si>
  <si>
    <t>Nguyễn Thị Trâm</t>
  </si>
  <si>
    <t>15/01/1998</t>
  </si>
  <si>
    <t>22 Mạc Thị Bưởi, tổ 7, Thắng Lợi, Pleiku, Gia Lai</t>
  </si>
  <si>
    <t>0399517788</t>
  </si>
  <si>
    <t>Hoàng Văn</t>
  </si>
  <si>
    <t>17/10/1983</t>
  </si>
  <si>
    <t>Trường THCS Lê Hồng Phong, Ia Krêl, Đức Cơ, Gia Lai</t>
  </si>
  <si>
    <t>0984189007</t>
  </si>
  <si>
    <t>Hoàng Thị</t>
  </si>
  <si>
    <t>26/03/1992</t>
  </si>
  <si>
    <t>Trường THCS DTNT Chư Pưh, Gia Lai</t>
  </si>
  <si>
    <t>0972140478</t>
  </si>
  <si>
    <t>Phạm Thúy</t>
  </si>
  <si>
    <t>Phạm Thị Ngọc</t>
  </si>
  <si>
    <t>Tổ dân phố 7, Ia Kha, Ia Grai, Gia Lai</t>
  </si>
  <si>
    <t>0376131748</t>
  </si>
  <si>
    <t>Vũ Văn</t>
  </si>
  <si>
    <t>20/06/1976</t>
  </si>
  <si>
    <t>19 Lý Thường Kiệt, Đak Đoa, Gia Lai</t>
  </si>
  <si>
    <t>0935789172</t>
  </si>
  <si>
    <t>08/05/1998</t>
  </si>
  <si>
    <t>thôn 6, Ia Nhin, Chư Păh, Gia Lai</t>
  </si>
  <si>
    <t>0394761830</t>
  </si>
  <si>
    <t>Krân</t>
  </si>
  <si>
    <t>17/05/1989</t>
  </si>
  <si>
    <t>Buôn Ngôl, Uar, Krông Pa, Gia Lai</t>
  </si>
  <si>
    <t>0333544327</t>
  </si>
  <si>
    <t>Rah Lan H'</t>
  </si>
  <si>
    <t>Kuet</t>
  </si>
  <si>
    <t>Rcom H'</t>
  </si>
  <si>
    <t>Lila</t>
  </si>
  <si>
    <t>14/10/1992</t>
  </si>
  <si>
    <t>Bôn Rưng Ama Nin, Ia Rbol, Ayun Pa, Gia Lai</t>
  </si>
  <si>
    <t>0358556429</t>
  </si>
  <si>
    <t>Rmah</t>
  </si>
  <si>
    <t>Mão</t>
  </si>
  <si>
    <t>29/09/1988</t>
  </si>
  <si>
    <t>Thái Bình</t>
  </si>
  <si>
    <t>Thôn Hào Bình, Nhơn Hòa, Chư Pưh, Gia Lai</t>
  </si>
  <si>
    <t>0385655279</t>
  </si>
  <si>
    <t>Nguyễn Thị Trà</t>
  </si>
  <si>
    <t>My</t>
  </si>
  <si>
    <t>25/04/1997</t>
  </si>
  <si>
    <t>04 Đặng Thai Mai</t>
  </si>
  <si>
    <t>0967825497</t>
  </si>
  <si>
    <t>Thái Hồng</t>
  </si>
  <si>
    <t>Nhân</t>
  </si>
  <si>
    <t>SP Toán</t>
  </si>
  <si>
    <t>An Bình, Cửu An, An Khê, Gia Lai</t>
  </si>
  <si>
    <t>0969800975</t>
  </si>
  <si>
    <t>10/02/1997</t>
  </si>
  <si>
    <t>Nư</t>
  </si>
  <si>
    <t>Xã Song An, An Khê, Gia Lai</t>
  </si>
  <si>
    <t>0357925860</t>
  </si>
  <si>
    <t>Nuyêt</t>
  </si>
  <si>
    <t>Phạm Ngọc</t>
  </si>
  <si>
    <t>Phong</t>
  </si>
  <si>
    <t>20/10/1978</t>
  </si>
  <si>
    <t>Thôn 3, xã Đak Krong, Đak Đoa, Gia Lai</t>
  </si>
  <si>
    <t>0354166815</t>
  </si>
  <si>
    <t xml:space="preserve">Hà Thị Xuân </t>
  </si>
  <si>
    <t>Phương</t>
  </si>
  <si>
    <t>30/10/1997</t>
  </si>
  <si>
    <t>0969086821</t>
  </si>
  <si>
    <t xml:space="preserve">Trần Văn </t>
  </si>
  <si>
    <t>Thành</t>
  </si>
  <si>
    <t>06/07/1979</t>
  </si>
  <si>
    <t>Trường THCS Phan Chu Trinh, Đak Đoa, Gia Lai</t>
  </si>
  <si>
    <t>0349177753</t>
  </si>
  <si>
    <t>Bùi Thị Thu</t>
  </si>
  <si>
    <t>The</t>
  </si>
  <si>
    <t>14/04/1997</t>
  </si>
  <si>
    <t>27 Lý Tự Trọng, Kbang, Gia Lai</t>
  </si>
  <si>
    <t>0917969704</t>
  </si>
  <si>
    <t>Trần Ngọc</t>
  </si>
  <si>
    <t>Thịnh</t>
  </si>
  <si>
    <t>01/02/1977</t>
  </si>
  <si>
    <t>Kon Gang, Đăk Đoa, Gia Lai</t>
  </si>
  <si>
    <t>0906470269</t>
  </si>
  <si>
    <t>Phạm Thị Quỳnh</t>
  </si>
  <si>
    <t>thôn Bình An, Bầu Cạn, Chư Prông, Gia Lai</t>
  </si>
  <si>
    <t>0356743111</t>
  </si>
  <si>
    <t>Nguyễn Thị Bích</t>
  </si>
  <si>
    <t>09/12/1998</t>
  </si>
  <si>
    <t>Quảng Ngãi</t>
  </si>
  <si>
    <t>21 A Nguyễn Thái bình, Tổ9, Ia Kring, Pleiku, Gia Lai</t>
  </si>
  <si>
    <t>0345480621</t>
  </si>
  <si>
    <t>05/12/1997</t>
  </si>
  <si>
    <t>Ia Mơnông, Chư Pah, Gia Lai</t>
  </si>
  <si>
    <t>0326182867</t>
  </si>
  <si>
    <t>24/05/1997</t>
  </si>
  <si>
    <t>69 Lê Lai, Kông Chro, Gia Lai</t>
  </si>
  <si>
    <t>0365188803</t>
  </si>
  <si>
    <t>Nguyễn Thị Thùy</t>
  </si>
  <si>
    <t>03/10/1998</t>
  </si>
  <si>
    <t>Kon Tum</t>
  </si>
  <si>
    <t>Bùi Dự, Pleiku, Gia Lai</t>
  </si>
  <si>
    <t>0334381254</t>
  </si>
  <si>
    <t>Đinh Văn</t>
  </si>
  <si>
    <t>Tuấn</t>
  </si>
  <si>
    <t>Dương Thị Xuân</t>
  </si>
  <si>
    <t>Uyên</t>
  </si>
  <si>
    <t>14/12/1997</t>
  </si>
  <si>
    <t>thôn 2, Trà Đa, Pleiku, Gia Lai</t>
  </si>
  <si>
    <t>0348768013</t>
  </si>
  <si>
    <t>Nguyễn Thị Hải</t>
  </si>
  <si>
    <t>16/08/1997</t>
  </si>
  <si>
    <t>0337247397</t>
  </si>
  <si>
    <t>Nguyễn Vinh</t>
  </si>
  <si>
    <t>Xuân</t>
  </si>
  <si>
    <t>Trần Thị Xuân</t>
  </si>
  <si>
    <t>16/04/1998</t>
  </si>
  <si>
    <t>Hẻm 88, Phùng Khắc Khoan, Yên Đỗ, Pleiku, Gia Lai</t>
  </si>
  <si>
    <t>0394041777</t>
  </si>
  <si>
    <t>Xã Ia Nan, huyện Đức Cơ, Tỉnh Gia Lai</t>
  </si>
  <si>
    <t>0386697544</t>
  </si>
  <si>
    <t>Chư Mố, Ia Pa, Gia Lai</t>
  </si>
  <si>
    <t>0354776326</t>
  </si>
  <si>
    <t>Pleipa Kdranh, Chư Mố, Iapa, Gia Lai</t>
  </si>
  <si>
    <t>0349576835</t>
  </si>
  <si>
    <t>Xã IaRsai, huyện Krông Pa, Gia Lai</t>
  </si>
  <si>
    <t>0379279552</t>
  </si>
  <si>
    <t>Kbang, Gia Lai</t>
  </si>
  <si>
    <t>68/59 Hàn Mạc Tử, TP.Pleiku, Gia Lai</t>
  </si>
  <si>
    <t>0978244318</t>
  </si>
  <si>
    <t>Đức Cơ, Gia Lai</t>
  </si>
  <si>
    <t>Trường THCS Quang Trung, Kông Chro, Gia Lai</t>
  </si>
  <si>
    <t>0363969104</t>
  </si>
  <si>
    <t>Ghi chú</t>
  </si>
  <si>
    <t>15/01/1994</t>
  </si>
  <si>
    <t>0988975543</t>
  </si>
  <si>
    <t>18/10/1990</t>
  </si>
  <si>
    <t>0966819679</t>
  </si>
  <si>
    <t>Đinh Thị</t>
  </si>
  <si>
    <t>Quyển</t>
  </si>
  <si>
    <t>19/04/1988</t>
  </si>
  <si>
    <t>Hòa Bình</t>
  </si>
  <si>
    <t>01686936268</t>
  </si>
  <si>
    <t>23/03/1993</t>
  </si>
  <si>
    <t xml:space="preserve">Văn Thị </t>
  </si>
  <si>
    <t>Hồng</t>
  </si>
  <si>
    <t>19/04/1996</t>
  </si>
  <si>
    <t>Nguyễn Thị Thúy</t>
  </si>
  <si>
    <t>11/08/1993</t>
  </si>
  <si>
    <t>15/03/1989</t>
  </si>
  <si>
    <t>Vĩnh Phúc</t>
  </si>
  <si>
    <t>Phan Thị Hương</t>
  </si>
  <si>
    <t>Trà</t>
  </si>
  <si>
    <t>01/06/1991</t>
  </si>
  <si>
    <t>Nguyễn Thị Thanh</t>
  </si>
  <si>
    <t>Nở</t>
  </si>
  <si>
    <t>06/08/1996</t>
  </si>
  <si>
    <t>0336224921</t>
  </si>
  <si>
    <t>Ánh</t>
  </si>
  <si>
    <t>26/12/1985</t>
  </si>
  <si>
    <t>Thái Thị</t>
  </si>
  <si>
    <t>10/04/1992</t>
  </si>
  <si>
    <t>0393883040</t>
  </si>
  <si>
    <t>0974644901</t>
  </si>
  <si>
    <t>Đoàn Thị Bích</t>
  </si>
  <si>
    <t>19/07/1992</t>
  </si>
  <si>
    <t>0976523046</t>
  </si>
  <si>
    <t>Sự</t>
  </si>
  <si>
    <t>17/05/1990</t>
  </si>
  <si>
    <t>0972922730</t>
  </si>
  <si>
    <t>Phạm Thị Thu</t>
  </si>
  <si>
    <t>Hòa</t>
  </si>
  <si>
    <t>24/06/1997</t>
  </si>
  <si>
    <t>0966703779</t>
  </si>
  <si>
    <t>24/05/1992</t>
  </si>
  <si>
    <t>0981977709</t>
  </si>
  <si>
    <t>Hà Kiều</t>
  </si>
  <si>
    <t>16/05/1997</t>
  </si>
  <si>
    <t>0986440967</t>
  </si>
  <si>
    <t>Bông</t>
  </si>
  <si>
    <t>20/10/1988</t>
  </si>
  <si>
    <t>0966531789</t>
  </si>
  <si>
    <t>15/05/1996</t>
  </si>
  <si>
    <t>0868949339</t>
  </si>
  <si>
    <t>Hồ Thị Tuyết</t>
  </si>
  <si>
    <t>Hạnh</t>
  </si>
  <si>
    <t>29/09/1991</t>
  </si>
  <si>
    <t>0394452310</t>
  </si>
  <si>
    <t>Phạm Thị Bích</t>
  </si>
  <si>
    <t>10/06/1996</t>
  </si>
  <si>
    <t>0356240320</t>
  </si>
  <si>
    <t>Huỳnh Thị Thu</t>
  </si>
  <si>
    <t>Thương</t>
  </si>
  <si>
    <t>27/05/1998</t>
  </si>
  <si>
    <t>0327388877</t>
  </si>
  <si>
    <t>Đặng Khánh</t>
  </si>
  <si>
    <t>Vy</t>
  </si>
  <si>
    <t>17/09/1998</t>
  </si>
  <si>
    <t>0348408398</t>
  </si>
  <si>
    <t xml:space="preserve">Đỗ Thị Lan </t>
  </si>
  <si>
    <t>02/08/1998</t>
  </si>
  <si>
    <t>0982287816</t>
  </si>
  <si>
    <t>Bùi Thị Minh</t>
  </si>
  <si>
    <t>Triều</t>
  </si>
  <si>
    <t>0968106302</t>
  </si>
  <si>
    <t>Ngọc Thị</t>
  </si>
  <si>
    <t>Nga</t>
  </si>
  <si>
    <t>Yốt</t>
  </si>
  <si>
    <t>Luyện</t>
  </si>
  <si>
    <t>Sâm</t>
  </si>
  <si>
    <t>Thường</t>
  </si>
  <si>
    <t>Kiên Giang</t>
  </si>
  <si>
    <t>Đỗ Mộng</t>
  </si>
  <si>
    <t>Đinh Thị Hồng</t>
  </si>
  <si>
    <t>Trần Thị Thúy</t>
  </si>
  <si>
    <t>0971814979</t>
  </si>
  <si>
    <t>0355823317</t>
  </si>
  <si>
    <t>0866402725</t>
  </si>
  <si>
    <t>0363056396</t>
  </si>
  <si>
    <t>0973046447</t>
  </si>
  <si>
    <t>0762567142</t>
  </si>
  <si>
    <t>0969219023</t>
  </si>
  <si>
    <t>0364972249</t>
  </si>
  <si>
    <t>0355834965</t>
  </si>
  <si>
    <t>0376785090</t>
  </si>
  <si>
    <t>Thái Nguyên</t>
  </si>
  <si>
    <t>0373633970</t>
  </si>
  <si>
    <t>034719049</t>
  </si>
  <si>
    <t>0346600650</t>
  </si>
  <si>
    <t>0377635925</t>
  </si>
  <si>
    <t>0368116948</t>
  </si>
  <si>
    <t>Huế</t>
  </si>
  <si>
    <t>Đặng Thị</t>
  </si>
  <si>
    <t>Thôn Tân Phú, Đăk Djrang, Mang Yang, Gia Lai</t>
  </si>
  <si>
    <t>0378735273</t>
  </si>
  <si>
    <t>Trần Thị</t>
  </si>
  <si>
    <t>Trường Tiểu học Dân lập Trương Vĩnh Ký, Đăk Đoa, Gia Lai</t>
  </si>
  <si>
    <t>0399632830</t>
  </si>
  <si>
    <t>ĐẠI HỌC HUẾ</t>
  </si>
  <si>
    <t>CỘNG HOÀ XÃ HỘI CHỦ NGHĨA VIỆT NAM</t>
  </si>
  <si>
    <t>TRƯỜNG ĐẠI HỌC SƯ PHẠM</t>
  </si>
  <si>
    <t>Độc lập - Tự do - Hạnh phúc</t>
  </si>
  <si>
    <t>----------------------</t>
  </si>
  <si>
    <t>Ngành GD Tiểu học</t>
  </si>
  <si>
    <t>Mã Hồ sơ</t>
  </si>
  <si>
    <t>Phái</t>
  </si>
  <si>
    <t>Ngày sinh</t>
  </si>
  <si>
    <t>Nơi Sinh</t>
  </si>
  <si>
    <t>Dân tộc</t>
  </si>
  <si>
    <t>bằng
 CĐ</t>
  </si>
  <si>
    <t>điểm
 CĐ</t>
  </si>
  <si>
    <t>hệ ĐT</t>
  </si>
  <si>
    <t>khoá học</t>
  </si>
  <si>
    <t>ngành TN</t>
  </si>
  <si>
    <t>ngày cấp 
bằng</t>
  </si>
  <si>
    <t>trường TN</t>
  </si>
  <si>
    <t>KVƯT</t>
  </si>
  <si>
    <t>ƯT</t>
  </si>
  <si>
    <t>Điểm tích luỹ
TK hệ 4</t>
  </si>
  <si>
    <t>Điểm tích luỹ
TK hệ 10</t>
  </si>
  <si>
    <t>hồ sơ thiếu</t>
  </si>
  <si>
    <t>SĐT</t>
  </si>
  <si>
    <t>x</t>
  </si>
  <si>
    <t>GD Tiểu học</t>
  </si>
  <si>
    <t>Đặt tại Trường CĐSP Gia Lai</t>
  </si>
  <si>
    <t>16/04/1997</t>
  </si>
  <si>
    <t>11/11/1994</t>
  </si>
  <si>
    <t>04/04/1990</t>
  </si>
  <si>
    <t>12/08/1991</t>
  </si>
  <si>
    <t>19/09/1998</t>
  </si>
  <si>
    <t>24/02/1997</t>
  </si>
  <si>
    <t>20/06/1972</t>
  </si>
  <si>
    <t>02/07/1977</t>
  </si>
  <si>
    <t>02/10/1992</t>
  </si>
  <si>
    <t>Toán-Lý</t>
  </si>
  <si>
    <t>Toán-Tin</t>
  </si>
  <si>
    <t>Toán-lý</t>
  </si>
  <si>
    <t>Toán - tin</t>
  </si>
  <si>
    <t>10/10/1990</t>
  </si>
  <si>
    <t>giấy CNTN</t>
  </si>
  <si>
    <t>CQ</t>
  </si>
  <si>
    <t>2016-2019</t>
  </si>
  <si>
    <t>05/07/2019</t>
  </si>
  <si>
    <t>CĐSP Gia Lai</t>
  </si>
  <si>
    <t>bằng TN và bảng điểm cao đẳng</t>
  </si>
  <si>
    <t>2004-2007</t>
  </si>
  <si>
    <t>Toán - Tin</t>
  </si>
  <si>
    <t>19/11/2007</t>
  </si>
  <si>
    <t>2011-2014</t>
  </si>
  <si>
    <t>24/07/2014</t>
  </si>
  <si>
    <t>2015-2018</t>
  </si>
  <si>
    <t>04/07/2018</t>
  </si>
  <si>
    <t>2010-2013</t>
  </si>
  <si>
    <t>11/09/2013</t>
  </si>
  <si>
    <t>ĐH Hà Tĩnh</t>
  </si>
  <si>
    <t>bằng TN và bảng điểm cao đẳng, học bạ THPT</t>
  </si>
  <si>
    <t>1996-1999</t>
  </si>
  <si>
    <t>20/04/2000</t>
  </si>
  <si>
    <t>bảng điểm cao đẳng</t>
  </si>
  <si>
    <t>2009-2012</t>
  </si>
  <si>
    <t>03/07/2013</t>
  </si>
  <si>
    <t>2010-1013</t>
  </si>
  <si>
    <t>14/10/2013</t>
  </si>
  <si>
    <t>02/07/2013</t>
  </si>
  <si>
    <t>2006-2009</t>
  </si>
  <si>
    <t>02/12/2009</t>
  </si>
  <si>
    <t>1999-2002</t>
  </si>
  <si>
    <t>20/11/2002</t>
  </si>
  <si>
    <t>CĐSP Bình Định</t>
  </si>
  <si>
    <t>2000-2003</t>
  </si>
  <si>
    <t>05/01/2004</t>
  </si>
  <si>
    <t xml:space="preserve">Lê Trần Minh </t>
  </si>
  <si>
    <t>Thi</t>
  </si>
  <si>
    <t>14/07/1998</t>
  </si>
  <si>
    <t>CĐSP Nghệ An</t>
  </si>
  <si>
    <t>bảng điểm cao đẳng, đơn đăng ký dự thi</t>
  </si>
  <si>
    <t>Rơ Châm</t>
  </si>
  <si>
    <t>1994-1997</t>
  </si>
  <si>
    <t>1997-2000</t>
  </si>
  <si>
    <t>20/11/2000</t>
  </si>
  <si>
    <t>không có bằng TN và bảng điểm cao đẳng, học bạ THPT</t>
  </si>
  <si>
    <t>Ngành GD Mầm non</t>
  </si>
  <si>
    <t>GD Mầm non</t>
  </si>
  <si>
    <t>VLVH</t>
  </si>
  <si>
    <t>2007-2009</t>
  </si>
  <si>
    <t>25/12/2009</t>
  </si>
  <si>
    <t>ĐHSP Đà Nẵng</t>
  </si>
  <si>
    <t>bảng điểm trung cấp</t>
  </si>
  <si>
    <t>2007-2010</t>
  </si>
  <si>
    <t>07/10/2010</t>
  </si>
  <si>
    <t>CĐSP TƯ Nha Trang</t>
  </si>
  <si>
    <t>2013-2016</t>
  </si>
  <si>
    <t>12/07/2016</t>
  </si>
  <si>
    <t>04/07/2014</t>
  </si>
  <si>
    <t>02/06/1998</t>
  </si>
  <si>
    <t>Bằng TN và bảng điểm cao đẳng</t>
  </si>
  <si>
    <t>10/01/1983</t>
  </si>
  <si>
    <t>2003-2006</t>
  </si>
  <si>
    <t>18/08/2006</t>
  </si>
  <si>
    <t>14/12/1987</t>
  </si>
  <si>
    <t>04/02/1983</t>
  </si>
  <si>
    <t>2008-2011</t>
  </si>
  <si>
    <t>08/07/2011</t>
  </si>
  <si>
    <t>02/07/1995</t>
  </si>
  <si>
    <t>2014-2017</t>
  </si>
  <si>
    <t>07/07/2017</t>
  </si>
  <si>
    <t>7.50</t>
  </si>
  <si>
    <t>Ninh Bình</t>
  </si>
  <si>
    <t>12/06/2017</t>
  </si>
  <si>
    <t>CĐSP Thái Bình</t>
  </si>
  <si>
    <t>2003-2004</t>
  </si>
  <si>
    <t>09/12/2005</t>
  </si>
  <si>
    <t>10/06/2016</t>
  </si>
  <si>
    <t>08/12/1996</t>
  </si>
  <si>
    <t>12/06/2018</t>
  </si>
  <si>
    <t>KV2-NT</t>
  </si>
  <si>
    <t>15/05/1995</t>
  </si>
  <si>
    <t>12/06/2013</t>
  </si>
  <si>
    <t>CĐSP Nam Định</t>
  </si>
  <si>
    <t>14/10/1991</t>
  </si>
  <si>
    <t>Mường</t>
  </si>
  <si>
    <t>LTCQ</t>
  </si>
  <si>
    <t>2010-2012</t>
  </si>
  <si>
    <t>16/02/2012</t>
  </si>
  <si>
    <t>CĐ Hải Dương</t>
  </si>
  <si>
    <t>05/07/2016</t>
  </si>
  <si>
    <t>27/06/2012</t>
  </si>
  <si>
    <t>31/05/1984</t>
  </si>
  <si>
    <t>ĐH Phú Yên</t>
  </si>
  <si>
    <t>25/09/2018</t>
  </si>
  <si>
    <t>16/08/1995</t>
  </si>
  <si>
    <t>17/01/1992</t>
  </si>
  <si>
    <t>2012-2015</t>
  </si>
  <si>
    <t>02/06/2015</t>
  </si>
  <si>
    <t>08/07/2013</t>
  </si>
  <si>
    <t>02/08/1988</t>
  </si>
  <si>
    <t>07/12/2010</t>
  </si>
  <si>
    <t>24/05/2010</t>
  </si>
  <si>
    <t>2015-2017</t>
  </si>
  <si>
    <t>02/06/2017</t>
  </si>
  <si>
    <t>bằng TN cao đẳng và bảng điểm</t>
  </si>
  <si>
    <t>26/06/2017</t>
  </si>
  <si>
    <t>08/05/2007</t>
  </si>
  <si>
    <t>04/07/2013</t>
  </si>
  <si>
    <t>bằng mờ</t>
  </si>
  <si>
    <t>10/07/2010</t>
  </si>
  <si>
    <t>23/05/2018</t>
  </si>
  <si>
    <t>2013-2015</t>
  </si>
  <si>
    <t>11/03/2015</t>
  </si>
  <si>
    <t>2014-2016</t>
  </si>
  <si>
    <t>15/03/2016</t>
  </si>
  <si>
    <t>bằng cao đẳng và bảng điểm</t>
  </si>
  <si>
    <t>2005-2008</t>
  </si>
  <si>
    <t>07/10/2008</t>
  </si>
  <si>
    <t>ĐH Quảng Bình</t>
  </si>
  <si>
    <t>17/07/2017</t>
  </si>
  <si>
    <t>02/04/2012</t>
  </si>
  <si>
    <t>CĐSP Hà Nam</t>
  </si>
  <si>
    <t>2009-2011</t>
  </si>
  <si>
    <t>28/02/2011</t>
  </si>
  <si>
    <t>22/10/2001</t>
  </si>
  <si>
    <t>14/11/1985</t>
  </si>
  <si>
    <t>10/03/2009</t>
  </si>
  <si>
    <t>26/08/2002</t>
  </si>
  <si>
    <t>CĐSP Kon Tum</t>
  </si>
  <si>
    <t>CĐSP Quảng Trị</t>
  </si>
  <si>
    <t>10/05/2012</t>
  </si>
  <si>
    <t>ĐH Quảng Nam</t>
  </si>
  <si>
    <t>20/06/1997</t>
  </si>
  <si>
    <t>09/07/2018</t>
  </si>
  <si>
    <t>ĐHSP Hà Nội</t>
  </si>
  <si>
    <t>10/07/2016</t>
  </si>
  <si>
    <t>học bạ THPT</t>
  </si>
  <si>
    <t>2012-2014</t>
  </si>
  <si>
    <t>24/08/2010</t>
  </si>
  <si>
    <t>0966602775</t>
  </si>
  <si>
    <t>Ngành SP Toán học</t>
  </si>
  <si>
    <t>01/08/2014</t>
  </si>
  <si>
    <t>xác nhận công tác</t>
  </si>
  <si>
    <t>24/06/2016</t>
  </si>
  <si>
    <t>ĐH Sài Gòn</t>
  </si>
  <si>
    <t>06/11/2012</t>
  </si>
  <si>
    <t>13/07/2015</t>
  </si>
  <si>
    <t>13/06/2014</t>
  </si>
  <si>
    <t>ĐH Thủ Dầu một</t>
  </si>
  <si>
    <t>06/07/2015</t>
  </si>
  <si>
    <t>13/12/2011</t>
  </si>
  <si>
    <t>1998-2001</t>
  </si>
  <si>
    <t>09/10/2001</t>
  </si>
  <si>
    <t>2008-2010</t>
  </si>
  <si>
    <t>20/04/2010</t>
  </si>
  <si>
    <t>CĐSP Bắc Ninh</t>
  </si>
  <si>
    <t>15/09/2015</t>
  </si>
  <si>
    <t>bảng điểm cao đẳng, giấy khai sinh</t>
  </si>
  <si>
    <t>10/07/2015</t>
  </si>
  <si>
    <t>12/08/2016</t>
  </si>
  <si>
    <t>11/01/2011</t>
  </si>
  <si>
    <t>10/08/2015</t>
  </si>
  <si>
    <t>04/09/2012</t>
  </si>
  <si>
    <t>Đào Thị Thu</t>
  </si>
  <si>
    <t>Miền</t>
  </si>
  <si>
    <t>0976326038</t>
  </si>
  <si>
    <t>Trần Thị Thu</t>
  </si>
  <si>
    <t>18/01/1992</t>
  </si>
  <si>
    <t>0377072370</t>
  </si>
  <si>
    <t>07/07/2019</t>
  </si>
  <si>
    <t>chưa HS</t>
  </si>
  <si>
    <t>chưa có HS</t>
  </si>
  <si>
    <t>Vũ Thị Thùy</t>
  </si>
  <si>
    <t>08/08/1998</t>
  </si>
  <si>
    <t>0986566870</t>
  </si>
  <si>
    <t>20/11/1998</t>
  </si>
  <si>
    <t>0966946907</t>
  </si>
  <si>
    <t>01/06/1989</t>
  </si>
  <si>
    <t>0963117279</t>
  </si>
  <si>
    <t>22/08/2011</t>
  </si>
  <si>
    <t>16/08/1998</t>
  </si>
  <si>
    <t>02/03/1998</t>
  </si>
  <si>
    <t>MNGL001</t>
  </si>
  <si>
    <t>MNGL002</t>
  </si>
  <si>
    <t>MNGL003</t>
  </si>
  <si>
    <t>MNGL004</t>
  </si>
  <si>
    <t>MNGL005</t>
  </si>
  <si>
    <t>MNGL006</t>
  </si>
  <si>
    <t>MNGL007</t>
  </si>
  <si>
    <t>MNGL008</t>
  </si>
  <si>
    <t>MNGL009</t>
  </si>
  <si>
    <t>MNGL010</t>
  </si>
  <si>
    <t>MNGL011</t>
  </si>
  <si>
    <t>MNGL012</t>
  </si>
  <si>
    <t>MNGL013</t>
  </si>
  <si>
    <t>MNGL014</t>
  </si>
  <si>
    <t>MNGL015</t>
  </si>
  <si>
    <t>MNGL016</t>
  </si>
  <si>
    <t>MNGL017</t>
  </si>
  <si>
    <t>MNGL018</t>
  </si>
  <si>
    <t>MNGL019</t>
  </si>
  <si>
    <t>MNGL020</t>
  </si>
  <si>
    <t>MNGL021</t>
  </si>
  <si>
    <t>MNGL022</t>
  </si>
  <si>
    <t>MNGL023</t>
  </si>
  <si>
    <t>MNGL024</t>
  </si>
  <si>
    <t>MNGL025</t>
  </si>
  <si>
    <t>MNGL026</t>
  </si>
  <si>
    <t>MNGL027</t>
  </si>
  <si>
    <t>MNGL028</t>
  </si>
  <si>
    <t>MNGL029</t>
  </si>
  <si>
    <t>MNGL030</t>
  </si>
  <si>
    <t>MNGL031</t>
  </si>
  <si>
    <t>MNGL032</t>
  </si>
  <si>
    <t>MNGL033</t>
  </si>
  <si>
    <t>MNGL034</t>
  </si>
  <si>
    <t>MNGL035</t>
  </si>
  <si>
    <t>MNGL036</t>
  </si>
  <si>
    <t>MNGL037</t>
  </si>
  <si>
    <t>MNGL038</t>
  </si>
  <si>
    <t>MNGL039</t>
  </si>
  <si>
    <t>MNGL040</t>
  </si>
  <si>
    <t>MNGL041</t>
  </si>
  <si>
    <t>TUGL001</t>
  </si>
  <si>
    <t>TUGL002</t>
  </si>
  <si>
    <t>TUGL003</t>
  </si>
  <si>
    <t>TUGL004</t>
  </si>
  <si>
    <t>TUGL005</t>
  </si>
  <si>
    <t>TUGL006</t>
  </si>
  <si>
    <t>TUGL007</t>
  </si>
  <si>
    <t>TUGL008</t>
  </si>
  <si>
    <t>TUGL009</t>
  </si>
  <si>
    <t>TUGL010</t>
  </si>
  <si>
    <t>TUGL011</t>
  </si>
  <si>
    <t>TUGL012</t>
  </si>
  <si>
    <t>TUGL013</t>
  </si>
  <si>
    <t>TUGL014</t>
  </si>
  <si>
    <t>TUGL015</t>
  </si>
  <si>
    <t>TUGL016</t>
  </si>
  <si>
    <t>TUGL017</t>
  </si>
  <si>
    <t>TUGL018</t>
  </si>
  <si>
    <t>TUGL019</t>
  </si>
  <si>
    <t>TUGL020</t>
  </si>
  <si>
    <t>TUGL021</t>
  </si>
  <si>
    <t>TUGL022</t>
  </si>
  <si>
    <t>TUGL023</t>
  </si>
  <si>
    <t>TUGL024</t>
  </si>
  <si>
    <t>TUGL025</t>
  </si>
  <si>
    <t>TUGL026</t>
  </si>
  <si>
    <t>TUGL027</t>
  </si>
  <si>
    <t>TUGL028</t>
  </si>
  <si>
    <t>TUGL029</t>
  </si>
  <si>
    <t>TUGL030</t>
  </si>
  <si>
    <t>TUGL031</t>
  </si>
  <si>
    <t>TUGL032</t>
  </si>
  <si>
    <t>TUGL033</t>
  </si>
  <si>
    <t>TUGL034</t>
  </si>
  <si>
    <t>TUGL035</t>
  </si>
  <si>
    <t>TUGL036</t>
  </si>
  <si>
    <t>TUGL037</t>
  </si>
  <si>
    <t>TUGL038</t>
  </si>
  <si>
    <t>TUGL039</t>
  </si>
  <si>
    <t>TUGL040</t>
  </si>
  <si>
    <t>TUGL041</t>
  </si>
  <si>
    <t>TUGL042</t>
  </si>
  <si>
    <t>TUGL043</t>
  </si>
  <si>
    <t>TUGL044</t>
  </si>
  <si>
    <t>TUGL045</t>
  </si>
  <si>
    <t>TUGL046</t>
  </si>
  <si>
    <t>TUGL047</t>
  </si>
  <si>
    <t>TUGL048</t>
  </si>
  <si>
    <t>TUGL049</t>
  </si>
  <si>
    <t>TUGL050</t>
  </si>
  <si>
    <t>TUGL051</t>
  </si>
  <si>
    <t>TUGL052</t>
  </si>
  <si>
    <t>TUGL053</t>
  </si>
  <si>
    <t>TUGL054</t>
  </si>
  <si>
    <t>TUGL055</t>
  </si>
  <si>
    <t>TUGL056</t>
  </si>
  <si>
    <t>TUGL057</t>
  </si>
  <si>
    <t>TUGL058</t>
  </si>
  <si>
    <t>TUGL059</t>
  </si>
  <si>
    <t>TUGL060</t>
  </si>
  <si>
    <t>TUGL061</t>
  </si>
  <si>
    <t>TUGL062</t>
  </si>
  <si>
    <t>TUGL063</t>
  </si>
  <si>
    <t>TUGL064</t>
  </si>
  <si>
    <t>TUGL065</t>
  </si>
  <si>
    <t>TUGL066</t>
  </si>
  <si>
    <t>TUGL067</t>
  </si>
  <si>
    <t>TUGL068</t>
  </si>
  <si>
    <t>TUGL069</t>
  </si>
  <si>
    <t>TUGL070</t>
  </si>
  <si>
    <t>TUGL071</t>
  </si>
  <si>
    <t>TUGL072</t>
  </si>
  <si>
    <t>TUGL073</t>
  </si>
  <si>
    <t>TUGL074</t>
  </si>
  <si>
    <t>TUGL075</t>
  </si>
  <si>
    <t>TUGL076</t>
  </si>
  <si>
    <t>TUGL077</t>
  </si>
  <si>
    <t>TUGL078</t>
  </si>
  <si>
    <t>TUGL079</t>
  </si>
  <si>
    <t>TUGL080</t>
  </si>
  <si>
    <t>TUGL081</t>
  </si>
  <si>
    <t>TUGL082</t>
  </si>
  <si>
    <t>TUGL083</t>
  </si>
  <si>
    <t>TUGL084</t>
  </si>
  <si>
    <t>TUGL085</t>
  </si>
  <si>
    <t>TUGL086</t>
  </si>
  <si>
    <t>TUGL087</t>
  </si>
  <si>
    <t>TUGL088</t>
  </si>
  <si>
    <t>TUGL089</t>
  </si>
  <si>
    <t>TUGL090</t>
  </si>
  <si>
    <t>TUGL091</t>
  </si>
  <si>
    <t>TOGL001</t>
  </si>
  <si>
    <t>TOGL002</t>
  </si>
  <si>
    <t>TOGL003</t>
  </si>
  <si>
    <t>TOGL004</t>
  </si>
  <si>
    <t>TOGL005</t>
  </si>
  <si>
    <t>TOGL006</t>
  </si>
  <si>
    <t>TOGL007</t>
  </si>
  <si>
    <t>TOGL008</t>
  </si>
  <si>
    <t>TOGL009</t>
  </si>
  <si>
    <t>TOGL010</t>
  </si>
  <si>
    <t>TOGL011</t>
  </si>
  <si>
    <t>TOGL012</t>
  </si>
  <si>
    <t>TOGL013</t>
  </si>
  <si>
    <t>TOGL014</t>
  </si>
  <si>
    <t>TOGL015</t>
  </si>
  <si>
    <t>TOGL016</t>
  </si>
  <si>
    <t>TOGL017</t>
  </si>
  <si>
    <t>TOGL018</t>
  </si>
  <si>
    <t>TOGL019</t>
  </si>
  <si>
    <t>TOGL020</t>
  </si>
  <si>
    <t>TOGL021</t>
  </si>
  <si>
    <t>TOGL022</t>
  </si>
  <si>
    <t>TOGL023</t>
  </si>
  <si>
    <t>TOGL024</t>
  </si>
  <si>
    <t>TOGL025</t>
  </si>
  <si>
    <t>TOGL026</t>
  </si>
  <si>
    <t>TOGL027</t>
  </si>
  <si>
    <t>TOGL028</t>
  </si>
  <si>
    <t>TOGL029</t>
  </si>
  <si>
    <t>TOGL030</t>
  </si>
  <si>
    <t>TOGL031</t>
  </si>
  <si>
    <t>TOGL032</t>
  </si>
  <si>
    <t>TOGL033</t>
  </si>
  <si>
    <t>Hồ sơ thiếu bằng và bảng điểm, không đủ điều kiên xét tuyển</t>
  </si>
  <si>
    <t>Ấn định danh sách có 91 thí sinh</t>
  </si>
  <si>
    <t>kiểm tra 91 hồ sơ</t>
  </si>
  <si>
    <t>hồ sơ đủ thủ tục</t>
  </si>
  <si>
    <t>hồ sơ thiếu  thủ tục</t>
  </si>
  <si>
    <t>8 bảng điểm trung cấp</t>
  </si>
  <si>
    <t>3 thiếu học bạ THPT</t>
  </si>
  <si>
    <t>1 thiếu giấy khai sinh</t>
  </si>
  <si>
    <t>17 thiếu bằng tốt nghiệp và bảng điểm cao đẳng (có giấy chứng nhận tốt nghiêp năm 2019 và bảng điểm pho to chưa chứng thực )</t>
  </si>
  <si>
    <t>kiểm tra 33 hồ sơ</t>
  </si>
  <si>
    <t>bảng điểm chưa công chứng</t>
  </si>
  <si>
    <t>10 thiếu bằng tốt nghiệp và bảng điểm cao đẳng (có giấy chứng nhận tốt nghiêp năm 2019 và bảng điểm pho to chưa chứng thực )</t>
  </si>
  <si>
    <t>2 thiếu bảng điểm cao đẳng</t>
  </si>
  <si>
    <t>1 thiếu học ba THPT và đơn đăng ký dự tuyển</t>
  </si>
  <si>
    <t>Ấn định danh sách có 30 thí sinh</t>
  </si>
  <si>
    <t>4 hồ sơ bảng điểm trung cấp</t>
  </si>
  <si>
    <t>MnCĐLĐ13</t>
  </si>
  <si>
    <t>Thoa</t>
  </si>
  <si>
    <t>18/05/1988</t>
  </si>
  <si>
    <t>Quãng Ngãi</t>
  </si>
  <si>
    <t>kinh</t>
  </si>
  <si>
    <t>ĐH Phạm Văn Đồng</t>
  </si>
  <si>
    <t>0966537108</t>
  </si>
  <si>
    <t>xet voi Gia lai</t>
  </si>
  <si>
    <t>MnCĐLĐ14</t>
  </si>
  <si>
    <t>Vui</t>
  </si>
  <si>
    <t>19/11/1990</t>
  </si>
  <si>
    <t>28/06/2011</t>
  </si>
  <si>
    <t>CĐSP TƯ TP HCM</t>
  </si>
  <si>
    <t>0988684402</t>
  </si>
  <si>
    <t>08/08/2011</t>
  </si>
  <si>
    <t>Hồ sơ tại trường KTKT Quốc Việt xét với CĐSP Gia lai</t>
  </si>
  <si>
    <t>kiểm tra 43 hồ sơ (có 02 hồ sơ của trường TC KT-KT Quốc Việt)</t>
  </si>
  <si>
    <t>DANH SÁCH THÍ SINH ĐĂNG KÝ XÉT TUYỂN SINH NĂM 2019</t>
  </si>
  <si>
    <t>Hệ đào tạo liên thông từ trình độ Trung cấp lên Đại học, Hình thức Vừa làm vừa học</t>
  </si>
  <si>
    <t>Đặt tại Trường trung cấp KT-KT Quốc Việt</t>
  </si>
  <si>
    <t>Dân
 tộc</t>
  </si>
  <si>
    <t>bằng
 TC</t>
  </si>
  <si>
    <t>điểm
TC</t>
  </si>
  <si>
    <t>hệ 
ĐT</t>
  </si>
  <si>
    <t>Đắk Lắk</t>
  </si>
  <si>
    <t>TCCN</t>
  </si>
  <si>
    <t>MnTcLĐ05</t>
  </si>
  <si>
    <t>01/06/1994</t>
  </si>
  <si>
    <t>05/09/2017</t>
  </si>
  <si>
    <t>Trung cấp Đam San</t>
  </si>
  <si>
    <t>ấn định danh sách có 01 thí sinh</t>
  </si>
  <si>
    <t>Kiểm tra 01 hồ sơ đủ thủ tục</t>
  </si>
  <si>
    <t>XÉT  BỔ SUNG</t>
  </si>
  <si>
    <t>Đỗ Thị Thùy</t>
  </si>
  <si>
    <t>03/03/1998</t>
  </si>
  <si>
    <t>MNGL042</t>
  </si>
  <si>
    <t>Ấn định danh sách có 44 thí sinh</t>
  </si>
  <si>
    <t>10 hồ sơ thiếu bằng tốt nghiệp và bảng điểm cao đẳng (có giấy chứng nhận tốt nghiêp năm 2019 và bảng điểm pho to chưa chứng thực )</t>
  </si>
  <si>
    <t>1 hồ sơ không có bằng tốt nghiệp và bảng điểm cao đẳng</t>
  </si>
  <si>
    <t>KV3</t>
  </si>
  <si>
    <t>KV2</t>
  </si>
  <si>
    <t>KV2NT</t>
  </si>
  <si>
    <t>KV1</t>
  </si>
  <si>
    <t>Ưu tiên</t>
  </si>
  <si>
    <t>Điểm XT theo hệ 10</t>
  </si>
  <si>
    <t>Điểm XT
theo hệ 10</t>
  </si>
  <si>
    <t>Phodiem</t>
  </si>
  <si>
    <t>Hso a</t>
  </si>
  <si>
    <t>Hso b</t>
  </si>
  <si>
    <t>Khu vực UT</t>
  </si>
  <si>
    <t>Điểm KV</t>
  </si>
  <si>
    <t>Theo thang 10 điểm</t>
  </si>
  <si>
    <t>Dải điểm thang 4 (tín chỉ)</t>
  </si>
  <si>
    <t>Dải điểm thang 10 tương đương</t>
  </si>
  <si>
    <t>Công thức quy đổi:</t>
  </si>
  <si>
    <t>KV 1</t>
  </si>
  <si>
    <t>Điểm thang 10 = (Điểm thang 4 X a) + b</t>
  </si>
  <si>
    <t>KV 2-NT</t>
  </si>
  <si>
    <t>KV 2</t>
  </si>
  <si>
    <t>2,00 đến cận 2,50</t>
  </si>
  <si>
    <t>5,50 đến cận 7,00</t>
  </si>
  <si>
    <t>KV 3</t>
  </si>
  <si>
    <t>2,50 đến cận 3,20</t>
  </si>
  <si>
    <t>7,00 đến cận 8,00</t>
  </si>
  <si>
    <t>3,20 đến cận 3,60</t>
  </si>
  <si>
    <t>8,00 đến cận 9,00</t>
  </si>
  <si>
    <t>Đối tượng UT</t>
  </si>
  <si>
    <t>Điểm ĐT</t>
  </si>
  <si>
    <t>3,60 đến 4,00</t>
  </si>
  <si>
    <t>9,00 đến 10</t>
  </si>
  <si>
    <t>Hệ đào tạo liên thông từ trình độ Cao đẳng lên Đại học, Hình thức Vừa làm vừa học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</si>
</sst>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yy"/>
    <numFmt numFmtId="173" formatCode="0.000"/>
    <numFmt numFmtId="17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4" fontId="55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14" fontId="55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0" fillId="0" borderId="0" xfId="0" applyFont="1" applyAlignment="1">
      <alignment horizontal="center"/>
    </xf>
    <xf numFmtId="14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7" fillId="0" borderId="13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 quotePrefix="1">
      <alignment horizontal="center" vertical="center"/>
    </xf>
    <xf numFmtId="0" fontId="61" fillId="0" borderId="15" xfId="0" applyFont="1" applyBorder="1" applyAlignment="1">
      <alignment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5" xfId="0" applyFont="1" applyBorder="1" applyAlignment="1" quotePrefix="1">
      <alignment horizontal="center" vertical="center"/>
    </xf>
    <xf numFmtId="0" fontId="61" fillId="0" borderId="15" xfId="0" applyFont="1" applyFill="1" applyBorder="1" applyAlignment="1">
      <alignment/>
    </xf>
    <xf numFmtId="0" fontId="61" fillId="0" borderId="15" xfId="0" applyFont="1" applyFill="1" applyBorder="1" applyAlignment="1">
      <alignment horizontal="center"/>
    </xf>
    <xf numFmtId="0" fontId="61" fillId="0" borderId="15" xfId="0" applyFont="1" applyFill="1" applyBorder="1" applyAlignment="1" quotePrefix="1">
      <alignment horizontal="center"/>
    </xf>
    <xf numFmtId="0" fontId="61" fillId="0" borderId="15" xfId="0" applyFont="1" applyBorder="1" applyAlignment="1">
      <alignment horizontal="left" vertical="center"/>
    </xf>
    <xf numFmtId="0" fontId="61" fillId="0" borderId="16" xfId="0" applyFont="1" applyFill="1" applyBorder="1" applyAlignment="1">
      <alignment vertical="center"/>
    </xf>
    <xf numFmtId="0" fontId="61" fillId="0" borderId="16" xfId="0" applyFont="1" applyFill="1" applyBorder="1" applyAlignment="1">
      <alignment/>
    </xf>
    <xf numFmtId="0" fontId="61" fillId="0" borderId="17" xfId="0" applyFont="1" applyFill="1" applyBorder="1" applyAlignment="1">
      <alignment vertical="center"/>
    </xf>
    <xf numFmtId="0" fontId="61" fillId="0" borderId="17" xfId="0" applyFont="1" applyFill="1" applyBorder="1" applyAlignment="1">
      <alignment/>
    </xf>
    <xf numFmtId="0" fontId="61" fillId="0" borderId="15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/>
    </xf>
    <xf numFmtId="172" fontId="61" fillId="0" borderId="15" xfId="0" applyNumberFormat="1" applyFont="1" applyFill="1" applyBorder="1" applyAlignment="1" quotePrefix="1">
      <alignment horizontal="right" vertical="center"/>
    </xf>
    <xf numFmtId="14" fontId="61" fillId="0" borderId="15" xfId="0" applyNumberFormat="1" applyFont="1" applyFill="1" applyBorder="1" applyAlignment="1" quotePrefix="1">
      <alignment horizontal="right"/>
    </xf>
    <xf numFmtId="14" fontId="61" fillId="0" borderId="15" xfId="0" applyNumberFormat="1" applyFont="1" applyFill="1" applyBorder="1" applyAlignment="1" quotePrefix="1">
      <alignment horizontal="right" vertical="center"/>
    </xf>
    <xf numFmtId="0" fontId="55" fillId="0" borderId="0" xfId="0" applyFont="1" applyFill="1" applyAlignment="1">
      <alignment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18" xfId="0" applyFont="1" applyFill="1" applyBorder="1" applyAlignment="1">
      <alignment horizontal="left" vertical="center"/>
    </xf>
    <xf numFmtId="172" fontId="61" fillId="0" borderId="18" xfId="0" applyNumberFormat="1" applyFont="1" applyFill="1" applyBorder="1" applyAlignment="1" quotePrefix="1">
      <alignment horizontal="right" vertical="center"/>
    </xf>
    <xf numFmtId="0" fontId="61" fillId="0" borderId="18" xfId="0" applyFont="1" applyFill="1" applyBorder="1" applyAlignment="1">
      <alignment vertical="center"/>
    </xf>
    <xf numFmtId="0" fontId="61" fillId="0" borderId="18" xfId="0" applyFont="1" applyFill="1" applyBorder="1" applyAlignment="1" quotePrefix="1">
      <alignment horizontal="center" vertical="center"/>
    </xf>
    <xf numFmtId="0" fontId="61" fillId="0" borderId="14" xfId="0" applyFont="1" applyBorder="1" applyAlignment="1">
      <alignment vertical="center"/>
    </xf>
    <xf numFmtId="0" fontId="6" fillId="0" borderId="13" xfId="55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21" xfId="0" applyFont="1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6" fillId="0" borderId="22" xfId="55" applyFont="1" applyBorder="1" applyAlignment="1">
      <alignment horizontal="right" vertical="center"/>
      <protection/>
    </xf>
    <xf numFmtId="0" fontId="57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4" xfId="0" applyFont="1" applyFill="1" applyBorder="1" applyAlignment="1">
      <alignment horizontal="center"/>
    </xf>
    <xf numFmtId="14" fontId="61" fillId="0" borderId="14" xfId="0" applyNumberFormat="1" applyFont="1" applyFill="1" applyBorder="1" applyAlignment="1" quotePrefix="1">
      <alignment horizontal="right"/>
    </xf>
    <xf numFmtId="14" fontId="61" fillId="0" borderId="14" xfId="0" applyNumberFormat="1" applyFont="1" applyFill="1" applyBorder="1" applyAlignment="1">
      <alignment horizontal="left"/>
    </xf>
    <xf numFmtId="0" fontId="61" fillId="0" borderId="14" xfId="0" applyFont="1" applyFill="1" applyBorder="1" applyAlignment="1">
      <alignment horizontal="left"/>
    </xf>
    <xf numFmtId="0" fontId="61" fillId="0" borderId="14" xfId="0" applyFont="1" applyBorder="1" applyAlignment="1">
      <alignment/>
    </xf>
    <xf numFmtId="0" fontId="61" fillId="0" borderId="14" xfId="0" applyFont="1" applyFill="1" applyBorder="1" applyAlignment="1" quotePrefix="1">
      <alignment horizontal="center"/>
    </xf>
    <xf numFmtId="0" fontId="57" fillId="0" borderId="14" xfId="0" applyFont="1" applyFill="1" applyBorder="1" applyAlignment="1" quotePrefix="1">
      <alignment horizontal="center" vertical="center"/>
    </xf>
    <xf numFmtId="0" fontId="62" fillId="0" borderId="14" xfId="0" applyFont="1" applyFill="1" applyBorder="1" applyAlignment="1">
      <alignment/>
    </xf>
    <xf numFmtId="14" fontId="61" fillId="0" borderId="15" xfId="0" applyNumberFormat="1" applyFont="1" applyFill="1" applyBorder="1" applyAlignment="1">
      <alignment horizontal="left"/>
    </xf>
    <xf numFmtId="0" fontId="61" fillId="0" borderId="15" xfId="0" applyFont="1" applyBorder="1" applyAlignment="1">
      <alignment horizontal="center"/>
    </xf>
    <xf numFmtId="0" fontId="61" fillId="0" borderId="15" xfId="0" applyFont="1" applyBorder="1" applyAlignment="1">
      <alignment/>
    </xf>
    <xf numFmtId="0" fontId="57" fillId="0" borderId="15" xfId="0" applyFont="1" applyFill="1" applyBorder="1" applyAlignment="1" quotePrefix="1">
      <alignment horizontal="center" vertical="center"/>
    </xf>
    <xf numFmtId="0" fontId="62" fillId="0" borderId="15" xfId="0" applyFont="1" applyFill="1" applyBorder="1" applyAlignment="1">
      <alignment/>
    </xf>
    <xf numFmtId="14" fontId="61" fillId="0" borderId="15" xfId="0" applyNumberFormat="1" applyFont="1" applyBorder="1" applyAlignment="1" quotePrefix="1">
      <alignment horizontal="right"/>
    </xf>
    <xf numFmtId="0" fontId="57" fillId="0" borderId="15" xfId="0" applyFont="1" applyBorder="1" applyAlignment="1" quotePrefix="1">
      <alignment horizontal="center" vertical="center"/>
    </xf>
    <xf numFmtId="0" fontId="62" fillId="0" borderId="15" xfId="0" applyFont="1" applyBorder="1" applyAlignment="1">
      <alignment/>
    </xf>
    <xf numFmtId="0" fontId="62" fillId="0" borderId="15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center"/>
    </xf>
    <xf numFmtId="14" fontId="61" fillId="0" borderId="15" xfId="0" applyNumberFormat="1" applyFont="1" applyBorder="1" applyAlignment="1">
      <alignment horizontal="left" vertical="center"/>
    </xf>
    <xf numFmtId="0" fontId="61" fillId="0" borderId="15" xfId="0" applyFont="1" applyBorder="1" applyAlignment="1" quotePrefix="1">
      <alignment horizontal="center"/>
    </xf>
    <xf numFmtId="0" fontId="61" fillId="0" borderId="15" xfId="0" applyFont="1" applyBorder="1" applyAlignment="1">
      <alignment horizontal="left"/>
    </xf>
    <xf numFmtId="14" fontId="61" fillId="0" borderId="15" xfId="0" applyNumberFormat="1" applyFont="1" applyFill="1" applyBorder="1" applyAlignment="1">
      <alignment horizontal="left" vertical="center"/>
    </xf>
    <xf numFmtId="0" fontId="61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14" fontId="55" fillId="0" borderId="18" xfId="0" applyNumberFormat="1" applyFont="1" applyBorder="1" applyAlignment="1" quotePrefix="1">
      <alignment horizontal="right"/>
    </xf>
    <xf numFmtId="14" fontId="55" fillId="0" borderId="18" xfId="0" applyNumberFormat="1" applyFont="1" applyBorder="1" applyAlignment="1">
      <alignment horizontal="left"/>
    </xf>
    <xf numFmtId="0" fontId="55" fillId="33" borderId="18" xfId="0" applyFont="1" applyFill="1" applyBorder="1" applyAlignment="1">
      <alignment/>
    </xf>
    <xf numFmtId="0" fontId="61" fillId="0" borderId="18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6" xfId="0" applyFont="1" applyFill="1" applyBorder="1" applyAlignment="1">
      <alignment horizontal="left"/>
    </xf>
    <xf numFmtId="0" fontId="55" fillId="0" borderId="20" xfId="0" applyFont="1" applyBorder="1" applyAlignment="1">
      <alignment/>
    </xf>
    <xf numFmtId="0" fontId="61" fillId="0" borderId="24" xfId="0" applyFont="1" applyFill="1" applyBorder="1" applyAlignment="1">
      <alignment/>
    </xf>
    <xf numFmtId="0" fontId="61" fillId="0" borderId="17" xfId="0" applyFont="1" applyBorder="1" applyAlignment="1">
      <alignment/>
    </xf>
    <xf numFmtId="0" fontId="61" fillId="0" borderId="17" xfId="0" applyFont="1" applyFill="1" applyBorder="1" applyAlignment="1">
      <alignment horizontal="left"/>
    </xf>
    <xf numFmtId="0" fontId="55" fillId="0" borderId="19" xfId="0" applyFont="1" applyBorder="1" applyAlignment="1">
      <alignment/>
    </xf>
    <xf numFmtId="0" fontId="61" fillId="0" borderId="14" xfId="0" applyFont="1" applyFill="1" applyBorder="1" applyAlignment="1" quotePrefix="1">
      <alignment vertical="center"/>
    </xf>
    <xf numFmtId="0" fontId="61" fillId="0" borderId="14" xfId="0" applyFont="1" applyBorder="1" applyAlignment="1" quotePrefix="1">
      <alignment vertical="center"/>
    </xf>
    <xf numFmtId="0" fontId="61" fillId="0" borderId="15" xfId="0" applyFont="1" applyFill="1" applyBorder="1" applyAlignment="1" quotePrefix="1">
      <alignment vertical="center"/>
    </xf>
    <xf numFmtId="0" fontId="61" fillId="0" borderId="14" xfId="0" applyFont="1" applyFill="1" applyBorder="1" applyAlignment="1">
      <alignment horizontal="left" vertical="center"/>
    </xf>
    <xf numFmtId="0" fontId="55" fillId="0" borderId="18" xfId="0" applyFont="1" applyBorder="1" applyAlignment="1">
      <alignment horizontal="center"/>
    </xf>
    <xf numFmtId="0" fontId="61" fillId="0" borderId="15" xfId="0" applyFont="1" applyFill="1" applyBorder="1" applyAlignment="1" quotePrefix="1">
      <alignment/>
    </xf>
    <xf numFmtId="0" fontId="61" fillId="0" borderId="18" xfId="0" applyFont="1" applyFill="1" applyBorder="1" applyAlignment="1" quotePrefix="1">
      <alignment vertical="center"/>
    </xf>
    <xf numFmtId="0" fontId="61" fillId="0" borderId="24" xfId="0" applyFont="1" applyFill="1" applyBorder="1" applyAlignment="1">
      <alignment vertical="center"/>
    </xf>
    <xf numFmtId="0" fontId="61" fillId="0" borderId="25" xfId="0" applyFont="1" applyFill="1" applyBorder="1" applyAlignment="1">
      <alignment vertical="center"/>
    </xf>
    <xf numFmtId="172" fontId="61" fillId="0" borderId="14" xfId="0" applyNumberFormat="1" applyFont="1" applyFill="1" applyBorder="1" applyAlignment="1" quotePrefix="1">
      <alignment horizontal="right" vertical="center"/>
    </xf>
    <xf numFmtId="0" fontId="61" fillId="0" borderId="14" xfId="0" applyFont="1" applyFill="1" applyBorder="1" applyAlignment="1" quotePrefix="1">
      <alignment horizontal="center" vertical="center"/>
    </xf>
    <xf numFmtId="0" fontId="61" fillId="0" borderId="15" xfId="0" applyFont="1" applyBorder="1" applyAlignment="1" quotePrefix="1">
      <alignment horizontal="center" vertical="center" wrapText="1"/>
    </xf>
    <xf numFmtId="0" fontId="61" fillId="0" borderId="18" xfId="0" applyFont="1" applyBorder="1" applyAlignment="1">
      <alignment vertical="center"/>
    </xf>
    <xf numFmtId="0" fontId="55" fillId="0" borderId="0" xfId="0" applyFont="1" applyAlignment="1">
      <alignment horizontal="left"/>
    </xf>
    <xf numFmtId="0" fontId="61" fillId="33" borderId="15" xfId="0" applyFont="1" applyFill="1" applyBorder="1" applyAlignment="1" quotePrefix="1">
      <alignment horizontal="center"/>
    </xf>
    <xf numFmtId="0" fontId="61" fillId="0" borderId="18" xfId="0" applyFont="1" applyFill="1" applyBorder="1" applyAlignment="1">
      <alignment horizontal="center"/>
    </xf>
    <xf numFmtId="14" fontId="61" fillId="0" borderId="18" xfId="0" applyNumberFormat="1" applyFont="1" applyFill="1" applyBorder="1" applyAlignment="1" quotePrefix="1">
      <alignment horizontal="right"/>
    </xf>
    <xf numFmtId="14" fontId="61" fillId="0" borderId="18" xfId="0" applyNumberFormat="1" applyFont="1" applyFill="1" applyBorder="1" applyAlignment="1">
      <alignment horizontal="left"/>
    </xf>
    <xf numFmtId="0" fontId="61" fillId="0" borderId="18" xfId="0" applyFont="1" applyFill="1" applyBorder="1" applyAlignment="1">
      <alignment horizontal="left"/>
    </xf>
    <xf numFmtId="0" fontId="61" fillId="0" borderId="18" xfId="0" applyFont="1" applyFill="1" applyBorder="1" applyAlignment="1" quotePrefix="1">
      <alignment horizontal="center"/>
    </xf>
    <xf numFmtId="0" fontId="57" fillId="0" borderId="18" xfId="0" applyFont="1" applyFill="1" applyBorder="1" applyAlignment="1" quotePrefix="1">
      <alignment horizontal="center" vertical="center"/>
    </xf>
    <xf numFmtId="0" fontId="62" fillId="0" borderId="1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64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65" fillId="34" borderId="17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0" fontId="61" fillId="0" borderId="15" xfId="0" applyFont="1" applyBorder="1" applyAlignment="1" quotePrefix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5" fillId="34" borderId="19" xfId="0" applyFont="1" applyFill="1" applyBorder="1" applyAlignment="1">
      <alignment/>
    </xf>
    <xf numFmtId="0" fontId="65" fillId="34" borderId="20" xfId="0" applyFont="1" applyFill="1" applyBorder="1" applyAlignment="1">
      <alignment/>
    </xf>
    <xf numFmtId="0" fontId="61" fillId="0" borderId="18" xfId="0" applyFont="1" applyBorder="1" applyAlignment="1" quotePrefix="1">
      <alignment/>
    </xf>
    <xf numFmtId="0" fontId="61" fillId="0" borderId="18" xfId="0" applyFont="1" applyFill="1" applyBorder="1" applyAlignment="1" quotePrefix="1">
      <alignment/>
    </xf>
    <xf numFmtId="0" fontId="7" fillId="0" borderId="18" xfId="0" applyFont="1" applyFill="1" applyBorder="1" applyAlignment="1">
      <alignment/>
    </xf>
    <xf numFmtId="0" fontId="61" fillId="0" borderId="24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14" xfId="0" applyFont="1" applyBorder="1" applyAlignment="1">
      <alignment horizontal="center"/>
    </xf>
    <xf numFmtId="14" fontId="61" fillId="0" borderId="14" xfId="0" applyNumberFormat="1" applyFont="1" applyBorder="1" applyAlignment="1" quotePrefix="1">
      <alignment horizontal="center"/>
    </xf>
    <xf numFmtId="0" fontId="61" fillId="0" borderId="14" xfId="0" applyFont="1" applyBorder="1" applyAlignment="1" quotePrefix="1">
      <alignment horizontal="right"/>
    </xf>
    <xf numFmtId="0" fontId="61" fillId="0" borderId="14" xfId="0" applyFont="1" applyBorder="1" applyAlignment="1" quotePrefix="1">
      <alignment horizontal="center"/>
    </xf>
    <xf numFmtId="14" fontId="61" fillId="0" borderId="15" xfId="0" applyNumberFormat="1" applyFont="1" applyBorder="1" applyAlignment="1" quotePrefix="1">
      <alignment horizontal="center"/>
    </xf>
    <xf numFmtId="0" fontId="61" fillId="0" borderId="15" xfId="0" applyFont="1" applyBorder="1" applyAlignment="1" quotePrefix="1">
      <alignment horizontal="right"/>
    </xf>
    <xf numFmtId="14" fontId="61" fillId="0" borderId="15" xfId="0" applyNumberFormat="1" applyFont="1" applyFill="1" applyBorder="1" applyAlignment="1" quotePrefix="1">
      <alignment horizontal="center"/>
    </xf>
    <xf numFmtId="0" fontId="61" fillId="0" borderId="15" xfId="0" applyFont="1" applyFill="1" applyBorder="1" applyAlignment="1" quotePrefix="1">
      <alignment horizontal="right"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18" xfId="0" applyFont="1" applyBorder="1" applyAlignment="1">
      <alignment horizontal="center"/>
    </xf>
    <xf numFmtId="14" fontId="61" fillId="0" borderId="18" xfId="0" applyNumberFormat="1" applyFont="1" applyBorder="1" applyAlignment="1" quotePrefix="1">
      <alignment horizontal="center"/>
    </xf>
    <xf numFmtId="0" fontId="61" fillId="0" borderId="18" xfId="0" applyFont="1" applyBorder="1" applyAlignment="1" quotePrefix="1">
      <alignment horizontal="right"/>
    </xf>
    <xf numFmtId="0" fontId="61" fillId="0" borderId="18" xfId="0" applyFont="1" applyBorder="1" applyAlignment="1" quotePrefix="1">
      <alignment horizontal="center"/>
    </xf>
    <xf numFmtId="0" fontId="61" fillId="0" borderId="17" xfId="0" applyFont="1" applyBorder="1" applyAlignment="1" quotePrefix="1">
      <alignment/>
    </xf>
    <xf numFmtId="0" fontId="66" fillId="0" borderId="0" xfId="0" applyFont="1" applyAlignment="1">
      <alignment/>
    </xf>
    <xf numFmtId="0" fontId="61" fillId="0" borderId="19" xfId="0" applyFont="1" applyBorder="1" applyAlignment="1" quotePrefix="1">
      <alignment/>
    </xf>
    <xf numFmtId="0" fontId="61" fillId="0" borderId="14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1" fillId="0" borderId="0" xfId="0" applyFont="1" applyBorder="1" applyAlignment="1" quotePrefix="1">
      <alignment/>
    </xf>
    <xf numFmtId="0" fontId="61" fillId="0" borderId="15" xfId="0" applyFont="1" applyFill="1" applyBorder="1" applyAlignment="1" quotePrefix="1">
      <alignment horizontal="center" wrapText="1"/>
    </xf>
    <xf numFmtId="0" fontId="61" fillId="0" borderId="14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1" fillId="0" borderId="19" xfId="0" applyFont="1" applyFill="1" applyBorder="1" applyAlignment="1">
      <alignment horizontal="left"/>
    </xf>
    <xf numFmtId="0" fontId="61" fillId="0" borderId="20" xfId="0" applyFont="1" applyFill="1" applyBorder="1" applyAlignment="1">
      <alignment horizontal="left"/>
    </xf>
    <xf numFmtId="0" fontId="61" fillId="0" borderId="15" xfId="0" applyFont="1" applyFill="1" applyBorder="1" applyAlignment="1">
      <alignment horizontal="left" vertical="center" wrapText="1"/>
    </xf>
    <xf numFmtId="14" fontId="61" fillId="0" borderId="15" xfId="0" applyNumberFormat="1" applyFont="1" applyFill="1" applyBorder="1" applyAlignment="1" quotePrefix="1">
      <alignment horizontal="right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1" fillId="0" borderId="14" xfId="0" applyNumberFormat="1" applyFont="1" applyBorder="1" applyAlignment="1">
      <alignment horizontal="center" vertical="center"/>
    </xf>
    <xf numFmtId="2" fontId="61" fillId="0" borderId="15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2" fontId="67" fillId="0" borderId="14" xfId="0" applyNumberFormat="1" applyFont="1" applyBorder="1" applyAlignment="1">
      <alignment horizontal="center" vertical="center"/>
    </xf>
    <xf numFmtId="2" fontId="67" fillId="0" borderId="15" xfId="0" applyNumberFormat="1" applyFont="1" applyBorder="1" applyAlignment="1">
      <alignment horizontal="center" vertical="center"/>
    </xf>
    <xf numFmtId="2" fontId="67" fillId="0" borderId="18" xfId="0" applyNumberFormat="1" applyFont="1" applyBorder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2" fontId="67" fillId="0" borderId="14" xfId="0" applyNumberFormat="1" applyFont="1" applyBorder="1" applyAlignment="1">
      <alignment horizontal="center"/>
    </xf>
    <xf numFmtId="2" fontId="67" fillId="0" borderId="15" xfId="0" applyNumberFormat="1" applyFont="1" applyBorder="1" applyAlignment="1">
      <alignment horizontal="center"/>
    </xf>
    <xf numFmtId="2" fontId="67" fillId="0" borderId="18" xfId="0" applyNumberFormat="1" applyFont="1" applyBorder="1" applyAlignment="1">
      <alignment horizontal="center"/>
    </xf>
    <xf numFmtId="2" fontId="5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PageLayoutView="0" workbookViewId="0" topLeftCell="H58">
      <selection activeCell="U99" sqref="U99"/>
    </sheetView>
  </sheetViews>
  <sheetFormatPr defaultColWidth="9.140625" defaultRowHeight="15"/>
  <cols>
    <col min="1" max="1" width="5.140625" style="2" bestFit="1" customWidth="1"/>
    <col min="2" max="2" width="12.7109375" style="1" customWidth="1"/>
    <col min="3" max="3" width="19.28125" style="1" customWidth="1"/>
    <col min="4" max="4" width="8.7109375" style="11" customWidth="1"/>
    <col min="5" max="5" width="6.57421875" style="2" bestFit="1" customWidth="1"/>
    <col min="6" max="6" width="13.00390625" style="2" bestFit="1" customWidth="1"/>
    <col min="7" max="7" width="11.57421875" style="2" bestFit="1" customWidth="1"/>
    <col min="8" max="8" width="7.140625" style="2" bestFit="1" customWidth="1"/>
    <col min="9" max="9" width="12.140625" style="1" bestFit="1" customWidth="1"/>
    <col min="10" max="10" width="4.57421875" style="2" bestFit="1" customWidth="1"/>
    <col min="11" max="11" width="7.7109375" style="1" customWidth="1"/>
    <col min="12" max="12" width="12.28125" style="1" customWidth="1"/>
    <col min="13" max="13" width="14.8515625" style="1" customWidth="1"/>
    <col min="14" max="14" width="13.421875" style="1" customWidth="1"/>
    <col min="15" max="15" width="18.00390625" style="1" bestFit="1" customWidth="1"/>
    <col min="16" max="16" width="6.00390625" style="1" bestFit="1" customWidth="1"/>
    <col min="17" max="17" width="3.57421875" style="1" bestFit="1" customWidth="1"/>
    <col min="18" max="18" width="9.8515625" style="14" customWidth="1"/>
    <col min="19" max="20" width="11.00390625" style="1" bestFit="1" customWidth="1"/>
    <col min="21" max="21" width="11.00390625" style="1" customWidth="1"/>
    <col min="22" max="22" width="35.57421875" style="1" bestFit="1" customWidth="1"/>
    <col min="23" max="23" width="14.28125" style="1" bestFit="1" customWidth="1"/>
    <col min="24" max="24" width="60.8515625" style="1" bestFit="1" customWidth="1"/>
    <col min="25" max="16384" width="9.140625" style="1" customWidth="1"/>
  </cols>
  <sheetData>
    <row r="1" spans="1:12" ht="15">
      <c r="A1" s="19"/>
      <c r="B1" s="19"/>
      <c r="C1" s="20" t="s">
        <v>653</v>
      </c>
      <c r="D1" s="19"/>
      <c r="E1" s="19"/>
      <c r="F1" s="19"/>
      <c r="G1" s="19"/>
      <c r="H1" s="19"/>
      <c r="I1" s="19"/>
      <c r="J1" s="19"/>
      <c r="L1" s="204" t="s">
        <v>654</v>
      </c>
    </row>
    <row r="2" spans="1:12" ht="15">
      <c r="A2" s="19"/>
      <c r="B2" s="19"/>
      <c r="C2" s="20" t="s">
        <v>655</v>
      </c>
      <c r="D2" s="19"/>
      <c r="E2" s="19"/>
      <c r="F2" s="19"/>
      <c r="G2" s="19"/>
      <c r="H2" s="21"/>
      <c r="I2" s="21"/>
      <c r="J2" s="21"/>
      <c r="L2" s="204" t="s">
        <v>656</v>
      </c>
    </row>
    <row r="3" spans="1:10" ht="8.25" customHeight="1">
      <c r="A3" s="1"/>
      <c r="C3" s="22" t="s">
        <v>657</v>
      </c>
      <c r="D3" s="23"/>
      <c r="E3" s="23"/>
      <c r="F3" s="23"/>
      <c r="G3" s="23"/>
      <c r="H3" s="23"/>
      <c r="I3" s="23"/>
      <c r="J3" s="23"/>
    </row>
    <row r="4" spans="1:20" ht="26.25" customHeight="1">
      <c r="A4" s="22"/>
      <c r="B4" s="22"/>
      <c r="C4" s="22"/>
      <c r="D4" s="22"/>
      <c r="E4" s="22"/>
      <c r="F4" s="22"/>
      <c r="G4" s="22"/>
      <c r="H4" s="22" t="s">
        <v>1071</v>
      </c>
      <c r="I4" s="22"/>
      <c r="J4" s="1"/>
      <c r="T4" s="1">
        <v>0</v>
      </c>
    </row>
    <row r="5" spans="1:10" ht="15.75">
      <c r="A5" s="25"/>
      <c r="B5" s="25"/>
      <c r="C5" s="25"/>
      <c r="D5" s="25"/>
      <c r="E5" s="25"/>
      <c r="F5" s="25"/>
      <c r="G5" s="25"/>
      <c r="H5" s="203" t="s">
        <v>1124</v>
      </c>
      <c r="I5" s="25"/>
      <c r="J5" s="25"/>
    </row>
    <row r="6" spans="1:11" ht="18.75">
      <c r="A6" s="25"/>
      <c r="B6" s="25"/>
      <c r="C6" s="25"/>
      <c r="D6" s="25"/>
      <c r="E6" s="25"/>
      <c r="F6" s="25"/>
      <c r="G6" s="25"/>
      <c r="H6" s="25"/>
      <c r="I6" s="25"/>
      <c r="J6" s="25"/>
      <c r="K6" s="24"/>
    </row>
    <row r="7" spans="1:18" s="27" customFormat="1" ht="15.75">
      <c r="A7" s="26" t="s">
        <v>658</v>
      </c>
      <c r="B7" s="26"/>
      <c r="C7" s="26"/>
      <c r="D7" s="26"/>
      <c r="E7" s="26"/>
      <c r="F7" s="26"/>
      <c r="G7" s="26"/>
      <c r="H7" s="26"/>
      <c r="I7" s="26"/>
      <c r="J7" s="26"/>
      <c r="K7" s="26"/>
      <c r="M7" s="1" t="s">
        <v>679</v>
      </c>
      <c r="R7" s="192"/>
    </row>
    <row r="8" spans="1:24" s="29" customFormat="1" ht="26.25" customHeight="1">
      <c r="A8" s="9" t="s">
        <v>0</v>
      </c>
      <c r="B8" s="28" t="s">
        <v>659</v>
      </c>
      <c r="C8" s="64" t="s">
        <v>1</v>
      </c>
      <c r="D8" s="8"/>
      <c r="E8" s="9" t="s">
        <v>660</v>
      </c>
      <c r="F8" s="9" t="s">
        <v>661</v>
      </c>
      <c r="G8" s="65" t="s">
        <v>662</v>
      </c>
      <c r="H8" s="65" t="s">
        <v>663</v>
      </c>
      <c r="I8" s="66" t="s">
        <v>664</v>
      </c>
      <c r="J8" s="66" t="s">
        <v>665</v>
      </c>
      <c r="K8" s="65" t="s">
        <v>666</v>
      </c>
      <c r="L8" s="65" t="s">
        <v>667</v>
      </c>
      <c r="M8" s="65" t="s">
        <v>668</v>
      </c>
      <c r="N8" s="66" t="s">
        <v>669</v>
      </c>
      <c r="O8" s="65" t="s">
        <v>670</v>
      </c>
      <c r="P8" s="65" t="s">
        <v>671</v>
      </c>
      <c r="Q8" s="65" t="s">
        <v>672</v>
      </c>
      <c r="R8" s="189" t="s">
        <v>1097</v>
      </c>
      <c r="S8" s="66" t="s">
        <v>673</v>
      </c>
      <c r="T8" s="66" t="s">
        <v>674</v>
      </c>
      <c r="U8" s="190" t="s">
        <v>1098</v>
      </c>
      <c r="V8" s="65" t="s">
        <v>675</v>
      </c>
      <c r="W8" s="5" t="s">
        <v>676</v>
      </c>
      <c r="X8" s="67" t="s">
        <v>548</v>
      </c>
    </row>
    <row r="9" spans="1:256" s="6" customFormat="1" ht="16.5">
      <c r="A9" s="30">
        <v>1</v>
      </c>
      <c r="B9" s="80" t="s">
        <v>914</v>
      </c>
      <c r="C9" s="119" t="s">
        <v>10</v>
      </c>
      <c r="D9" s="120" t="s">
        <v>3</v>
      </c>
      <c r="E9" s="115" t="s">
        <v>6</v>
      </c>
      <c r="F9" s="121" t="s">
        <v>11</v>
      </c>
      <c r="G9" s="115" t="s">
        <v>12</v>
      </c>
      <c r="H9" s="115" t="s">
        <v>7</v>
      </c>
      <c r="I9" s="32" t="s">
        <v>677</v>
      </c>
      <c r="J9" s="32" t="s">
        <v>677</v>
      </c>
      <c r="K9" s="31" t="s">
        <v>695</v>
      </c>
      <c r="L9" s="112" t="s">
        <v>759</v>
      </c>
      <c r="M9" s="63" t="s">
        <v>678</v>
      </c>
      <c r="N9" s="113" t="s">
        <v>796</v>
      </c>
      <c r="O9" s="63" t="s">
        <v>779</v>
      </c>
      <c r="P9" s="63" t="s">
        <v>1096</v>
      </c>
      <c r="Q9" s="63"/>
      <c r="R9" s="30">
        <f>IF(P9="",0,IF(P9="KV3",VLOOKUP(Q9,AC$9:AD$11,2,0),IF(P9="KV2",VLOOKUP(Q9,AC$12:AD$14,2,0),IF(P9="KV2NT",VLOOKUP(Q9,AC$15:AD$17,2,0),IF(P9="KV1",VLOOKUP(Q9,AC$18:AD$20,2,0))))))</f>
        <v>0.25</v>
      </c>
      <c r="S9" s="30">
        <v>3.48</v>
      </c>
      <c r="T9" s="30">
        <v>8.7</v>
      </c>
      <c r="U9" s="205">
        <f aca="true" t="shared" si="0" ref="U9:U40">ROUND(IF(S9&lt;&gt;"",S9*VLOOKUP(S9,diem_4_10,2,1)+VLOOKUP(S9,diem_4_10,3,1),T9),2)+R9</f>
        <v>8.95</v>
      </c>
      <c r="V9" s="63"/>
      <c r="W9" s="122" t="s">
        <v>14</v>
      </c>
      <c r="X9" s="31" t="s">
        <v>13</v>
      </c>
      <c r="Y9" s="4"/>
      <c r="Z9" s="4"/>
      <c r="AA9" s="4"/>
      <c r="AB9" s="187" t="s">
        <v>1093</v>
      </c>
      <c r="AC9" s="187">
        <v>0</v>
      </c>
      <c r="AD9" s="187">
        <v>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" customFormat="1" ht="16.5">
      <c r="A10" s="33">
        <v>2</v>
      </c>
      <c r="B10" s="86" t="s">
        <v>915</v>
      </c>
      <c r="C10" s="54" t="s">
        <v>2</v>
      </c>
      <c r="D10" s="55" t="s">
        <v>3</v>
      </c>
      <c r="E10" s="184" t="s">
        <v>6</v>
      </c>
      <c r="F10" s="185" t="s">
        <v>4</v>
      </c>
      <c r="G10" s="184" t="s">
        <v>5</v>
      </c>
      <c r="H10" s="184" t="s">
        <v>7</v>
      </c>
      <c r="I10" s="48" t="s">
        <v>694</v>
      </c>
      <c r="J10" s="38" t="s">
        <v>677</v>
      </c>
      <c r="K10" s="34" t="s">
        <v>695</v>
      </c>
      <c r="L10" s="114" t="s">
        <v>696</v>
      </c>
      <c r="M10" s="34" t="s">
        <v>678</v>
      </c>
      <c r="N10" s="114" t="s">
        <v>697</v>
      </c>
      <c r="O10" s="34" t="s">
        <v>698</v>
      </c>
      <c r="P10" s="34" t="s">
        <v>1096</v>
      </c>
      <c r="Q10" s="34"/>
      <c r="R10" s="33">
        <f aca="true" t="shared" si="1" ref="R10:R73">IF(P10="",0,IF(P10="KV3",VLOOKUP(Q10,AC$9:AD$11,2,0),IF(P10="KV2",VLOOKUP(Q10,AC$12:AD$14,2,0),IF(P10="KV2NT",VLOOKUP(Q10,AC$15:AD$17,2,0),IF(P10="KV1",VLOOKUP(Q10,AC$18:AD$20,2,0))))))</f>
        <v>0.25</v>
      </c>
      <c r="S10" s="33"/>
      <c r="T10" s="33">
        <v>7.17</v>
      </c>
      <c r="U10" s="206">
        <f t="shared" si="0"/>
        <v>7.42</v>
      </c>
      <c r="V10" s="37" t="s">
        <v>795</v>
      </c>
      <c r="W10" s="123" t="s">
        <v>9</v>
      </c>
      <c r="X10" s="43" t="s">
        <v>8</v>
      </c>
      <c r="Y10" s="4"/>
      <c r="Z10" s="4"/>
      <c r="AA10" s="4"/>
      <c r="AB10" s="187" t="s">
        <v>1093</v>
      </c>
      <c r="AC10" s="187">
        <v>2</v>
      </c>
      <c r="AD10" s="187">
        <v>0.33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" customFormat="1" ht="16.5">
      <c r="A11" s="33">
        <v>3</v>
      </c>
      <c r="B11" s="86" t="s">
        <v>916</v>
      </c>
      <c r="C11" s="46" t="s">
        <v>15</v>
      </c>
      <c r="D11" s="44" t="s">
        <v>16</v>
      </c>
      <c r="E11" s="48" t="s">
        <v>19</v>
      </c>
      <c r="F11" s="50" t="s">
        <v>17</v>
      </c>
      <c r="G11" s="48" t="s">
        <v>18</v>
      </c>
      <c r="H11" s="48" t="s">
        <v>7</v>
      </c>
      <c r="I11" s="35" t="s">
        <v>677</v>
      </c>
      <c r="J11" s="35" t="s">
        <v>677</v>
      </c>
      <c r="K11" s="34" t="s">
        <v>695</v>
      </c>
      <c r="L11" s="114" t="s">
        <v>752</v>
      </c>
      <c r="M11" s="34" t="s">
        <v>678</v>
      </c>
      <c r="N11" s="114" t="s">
        <v>797</v>
      </c>
      <c r="O11" s="34" t="s">
        <v>698</v>
      </c>
      <c r="P11" s="34" t="s">
        <v>1096</v>
      </c>
      <c r="Q11" s="34"/>
      <c r="R11" s="33">
        <f t="shared" si="1"/>
        <v>0.25</v>
      </c>
      <c r="S11" s="33"/>
      <c r="T11" s="33">
        <v>6.11</v>
      </c>
      <c r="U11" s="206">
        <f t="shared" si="0"/>
        <v>6.36</v>
      </c>
      <c r="V11" s="37"/>
      <c r="W11" s="36" t="s">
        <v>21</v>
      </c>
      <c r="X11" s="34" t="s">
        <v>20</v>
      </c>
      <c r="Y11" s="7"/>
      <c r="Z11" s="7"/>
      <c r="AA11" s="7"/>
      <c r="AB11" s="187" t="s">
        <v>1093</v>
      </c>
      <c r="AC11" s="187">
        <v>1</v>
      </c>
      <c r="AD11" s="187">
        <v>0.67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30" s="6" customFormat="1" ht="16.5">
      <c r="A12" s="33">
        <v>4</v>
      </c>
      <c r="B12" s="86" t="s">
        <v>917</v>
      </c>
      <c r="C12" s="46" t="s">
        <v>22</v>
      </c>
      <c r="D12" s="44" t="s">
        <v>23</v>
      </c>
      <c r="E12" s="48" t="s">
        <v>6</v>
      </c>
      <c r="F12" s="50" t="s">
        <v>24</v>
      </c>
      <c r="G12" s="48" t="s">
        <v>25</v>
      </c>
      <c r="H12" s="48" t="s">
        <v>26</v>
      </c>
      <c r="I12" s="35" t="s">
        <v>677</v>
      </c>
      <c r="J12" s="38" t="s">
        <v>677</v>
      </c>
      <c r="K12" s="34" t="s">
        <v>695</v>
      </c>
      <c r="L12" s="114" t="s">
        <v>707</v>
      </c>
      <c r="M12" s="34" t="s">
        <v>678</v>
      </c>
      <c r="N12" s="114" t="s">
        <v>798</v>
      </c>
      <c r="O12" s="34" t="s">
        <v>698</v>
      </c>
      <c r="P12" s="34" t="s">
        <v>1096</v>
      </c>
      <c r="Q12" s="34">
        <v>1</v>
      </c>
      <c r="R12" s="33">
        <f t="shared" si="1"/>
        <v>0.92</v>
      </c>
      <c r="S12" s="33"/>
      <c r="T12" s="33">
        <v>6.91</v>
      </c>
      <c r="U12" s="206">
        <f t="shared" si="0"/>
        <v>7.83</v>
      </c>
      <c r="V12" s="34" t="s">
        <v>799</v>
      </c>
      <c r="W12" s="36" t="s">
        <v>28</v>
      </c>
      <c r="X12" s="34" t="s">
        <v>27</v>
      </c>
      <c r="AB12" s="188" t="s">
        <v>1094</v>
      </c>
      <c r="AC12" s="187">
        <v>0</v>
      </c>
      <c r="AD12" s="187">
        <v>0.08</v>
      </c>
    </row>
    <row r="13" spans="1:30" s="6" customFormat="1" ht="16.5">
      <c r="A13" s="33">
        <v>5</v>
      </c>
      <c r="B13" s="86" t="s">
        <v>918</v>
      </c>
      <c r="C13" s="46" t="s">
        <v>29</v>
      </c>
      <c r="D13" s="44" t="s">
        <v>30</v>
      </c>
      <c r="E13" s="48" t="s">
        <v>19</v>
      </c>
      <c r="F13" s="50" t="s">
        <v>31</v>
      </c>
      <c r="G13" s="48" t="s">
        <v>25</v>
      </c>
      <c r="H13" s="48" t="s">
        <v>7</v>
      </c>
      <c r="I13" s="48" t="s">
        <v>694</v>
      </c>
      <c r="J13" s="38" t="s">
        <v>677</v>
      </c>
      <c r="K13" s="34" t="s">
        <v>695</v>
      </c>
      <c r="L13" s="114" t="s">
        <v>696</v>
      </c>
      <c r="M13" s="34" t="s">
        <v>678</v>
      </c>
      <c r="N13" s="114" t="s">
        <v>697</v>
      </c>
      <c r="O13" s="34" t="s">
        <v>698</v>
      </c>
      <c r="P13" s="34" t="s">
        <v>1096</v>
      </c>
      <c r="Q13" s="34"/>
      <c r="R13" s="33">
        <f t="shared" si="1"/>
        <v>0.25</v>
      </c>
      <c r="S13" s="33"/>
      <c r="T13" s="33">
        <v>6.78</v>
      </c>
      <c r="U13" s="206">
        <f t="shared" si="0"/>
        <v>7.03</v>
      </c>
      <c r="V13" s="37" t="s">
        <v>795</v>
      </c>
      <c r="W13" s="36" t="s">
        <v>33</v>
      </c>
      <c r="X13" s="34" t="s">
        <v>32</v>
      </c>
      <c r="AB13" s="188" t="s">
        <v>1094</v>
      </c>
      <c r="AC13" s="187">
        <v>2</v>
      </c>
      <c r="AD13" s="187">
        <v>0.41</v>
      </c>
    </row>
    <row r="14" spans="1:30" s="6" customFormat="1" ht="16.5">
      <c r="A14" s="33">
        <v>6</v>
      </c>
      <c r="B14" s="86" t="s">
        <v>919</v>
      </c>
      <c r="C14" s="46" t="s">
        <v>34</v>
      </c>
      <c r="D14" s="44" t="s">
        <v>35</v>
      </c>
      <c r="E14" s="48" t="s">
        <v>6</v>
      </c>
      <c r="F14" s="52" t="s">
        <v>36</v>
      </c>
      <c r="G14" s="48" t="s">
        <v>25</v>
      </c>
      <c r="H14" s="48" t="s">
        <v>7</v>
      </c>
      <c r="I14" s="35" t="s">
        <v>677</v>
      </c>
      <c r="J14" s="35" t="s">
        <v>677</v>
      </c>
      <c r="K14" s="34" t="s">
        <v>695</v>
      </c>
      <c r="L14" s="114" t="s">
        <v>705</v>
      </c>
      <c r="M14" s="34" t="s">
        <v>678</v>
      </c>
      <c r="N14" s="114" t="s">
        <v>706</v>
      </c>
      <c r="O14" s="34" t="s">
        <v>698</v>
      </c>
      <c r="P14" s="34" t="s">
        <v>1096</v>
      </c>
      <c r="Q14" s="34"/>
      <c r="R14" s="33">
        <f t="shared" si="1"/>
        <v>0.25</v>
      </c>
      <c r="S14" s="33"/>
      <c r="T14" s="33">
        <v>7.95</v>
      </c>
      <c r="U14" s="206">
        <f t="shared" si="0"/>
        <v>8.2</v>
      </c>
      <c r="V14" s="34"/>
      <c r="W14" s="39" t="s">
        <v>38</v>
      </c>
      <c r="X14" s="37" t="s">
        <v>37</v>
      </c>
      <c r="AB14" s="188" t="s">
        <v>1094</v>
      </c>
      <c r="AC14" s="187">
        <v>1</v>
      </c>
      <c r="AD14" s="187">
        <v>0.75</v>
      </c>
    </row>
    <row r="15" spans="1:30" s="6" customFormat="1" ht="16.5">
      <c r="A15" s="33">
        <v>7</v>
      </c>
      <c r="B15" s="86" t="s">
        <v>920</v>
      </c>
      <c r="C15" s="46" t="s">
        <v>39</v>
      </c>
      <c r="D15" s="44" t="s">
        <v>40</v>
      </c>
      <c r="E15" s="48" t="s">
        <v>6</v>
      </c>
      <c r="F15" s="50" t="s">
        <v>41</v>
      </c>
      <c r="G15" s="48" t="s">
        <v>25</v>
      </c>
      <c r="H15" s="48" t="s">
        <v>7</v>
      </c>
      <c r="I15" s="48" t="s">
        <v>694</v>
      </c>
      <c r="J15" s="38" t="s">
        <v>677</v>
      </c>
      <c r="K15" s="34" t="s">
        <v>695</v>
      </c>
      <c r="L15" s="114" t="s">
        <v>696</v>
      </c>
      <c r="M15" s="34" t="s">
        <v>678</v>
      </c>
      <c r="N15" s="114" t="s">
        <v>697</v>
      </c>
      <c r="O15" s="34" t="s">
        <v>698</v>
      </c>
      <c r="P15" s="34" t="s">
        <v>1096</v>
      </c>
      <c r="Q15" s="34"/>
      <c r="R15" s="33">
        <f t="shared" si="1"/>
        <v>0.25</v>
      </c>
      <c r="S15" s="33"/>
      <c r="T15" s="33">
        <v>7.42</v>
      </c>
      <c r="U15" s="206">
        <f t="shared" si="0"/>
        <v>7.67</v>
      </c>
      <c r="V15" s="37" t="s">
        <v>795</v>
      </c>
      <c r="W15" s="36" t="s">
        <v>43</v>
      </c>
      <c r="X15" s="34" t="s">
        <v>42</v>
      </c>
      <c r="AB15" s="188" t="s">
        <v>1095</v>
      </c>
      <c r="AC15" s="187">
        <v>0</v>
      </c>
      <c r="AD15" s="187">
        <v>0.17</v>
      </c>
    </row>
    <row r="16" spans="1:30" s="6" customFormat="1" ht="16.5">
      <c r="A16" s="33">
        <v>8</v>
      </c>
      <c r="B16" s="86" t="s">
        <v>921</v>
      </c>
      <c r="C16" s="46" t="s">
        <v>44</v>
      </c>
      <c r="D16" s="44" t="s">
        <v>45</v>
      </c>
      <c r="E16" s="48" t="s">
        <v>19</v>
      </c>
      <c r="F16" s="50" t="s">
        <v>46</v>
      </c>
      <c r="G16" s="48" t="s">
        <v>25</v>
      </c>
      <c r="H16" s="48" t="s">
        <v>7</v>
      </c>
      <c r="I16" s="48" t="s">
        <v>694</v>
      </c>
      <c r="J16" s="38" t="s">
        <v>677</v>
      </c>
      <c r="K16" s="34" t="s">
        <v>695</v>
      </c>
      <c r="L16" s="114" t="s">
        <v>696</v>
      </c>
      <c r="M16" s="34" t="s">
        <v>678</v>
      </c>
      <c r="N16" s="114" t="s">
        <v>697</v>
      </c>
      <c r="O16" s="34" t="s">
        <v>698</v>
      </c>
      <c r="P16" s="34" t="s">
        <v>1096</v>
      </c>
      <c r="Q16" s="34"/>
      <c r="R16" s="33">
        <f t="shared" si="1"/>
        <v>0.25</v>
      </c>
      <c r="S16" s="33"/>
      <c r="T16" s="33">
        <v>7.53</v>
      </c>
      <c r="U16" s="206">
        <f t="shared" si="0"/>
        <v>7.78</v>
      </c>
      <c r="V16" s="37" t="s">
        <v>795</v>
      </c>
      <c r="W16" s="36" t="s">
        <v>48</v>
      </c>
      <c r="X16" s="34" t="s">
        <v>47</v>
      </c>
      <c r="AB16" s="188" t="s">
        <v>1095</v>
      </c>
      <c r="AC16" s="187">
        <v>2</v>
      </c>
      <c r="AD16" s="187">
        <v>0.5</v>
      </c>
    </row>
    <row r="17" spans="1:30" s="6" customFormat="1" ht="16.5">
      <c r="A17" s="33">
        <v>9</v>
      </c>
      <c r="B17" s="86" t="s">
        <v>922</v>
      </c>
      <c r="C17" s="46" t="s">
        <v>55</v>
      </c>
      <c r="D17" s="44" t="s">
        <v>56</v>
      </c>
      <c r="E17" s="48" t="s">
        <v>58</v>
      </c>
      <c r="F17" s="50" t="s">
        <v>57</v>
      </c>
      <c r="G17" s="48" t="s">
        <v>25</v>
      </c>
      <c r="H17" s="48" t="s">
        <v>7</v>
      </c>
      <c r="I17" s="35" t="s">
        <v>677</v>
      </c>
      <c r="J17" s="35" t="s">
        <v>677</v>
      </c>
      <c r="K17" s="34" t="s">
        <v>695</v>
      </c>
      <c r="L17" s="114" t="s">
        <v>705</v>
      </c>
      <c r="M17" s="34" t="s">
        <v>678</v>
      </c>
      <c r="N17" s="114" t="s">
        <v>706</v>
      </c>
      <c r="O17" s="34" t="s">
        <v>698</v>
      </c>
      <c r="P17" s="34" t="s">
        <v>1096</v>
      </c>
      <c r="Q17" s="34"/>
      <c r="R17" s="33">
        <f t="shared" si="1"/>
        <v>0.25</v>
      </c>
      <c r="S17" s="33"/>
      <c r="T17" s="33">
        <v>7.47</v>
      </c>
      <c r="U17" s="206">
        <f t="shared" si="0"/>
        <v>7.72</v>
      </c>
      <c r="V17" s="34"/>
      <c r="W17" s="36" t="s">
        <v>60</v>
      </c>
      <c r="X17" s="34" t="s">
        <v>59</v>
      </c>
      <c r="AB17" s="188" t="s">
        <v>1095</v>
      </c>
      <c r="AC17" s="187">
        <v>1</v>
      </c>
      <c r="AD17" s="187">
        <v>0.84</v>
      </c>
    </row>
    <row r="18" spans="1:30" s="6" customFormat="1" ht="16.5">
      <c r="A18" s="33">
        <v>10</v>
      </c>
      <c r="B18" s="86" t="s">
        <v>923</v>
      </c>
      <c r="C18" s="54" t="s">
        <v>66</v>
      </c>
      <c r="D18" s="55" t="s">
        <v>67</v>
      </c>
      <c r="E18" s="48" t="s">
        <v>6</v>
      </c>
      <c r="F18" s="52" t="s">
        <v>68</v>
      </c>
      <c r="G18" s="48" t="s">
        <v>69</v>
      </c>
      <c r="H18" s="48" t="s">
        <v>7</v>
      </c>
      <c r="I18" s="35" t="s">
        <v>677</v>
      </c>
      <c r="J18" s="35" t="s">
        <v>677</v>
      </c>
      <c r="K18" s="34" t="s">
        <v>695</v>
      </c>
      <c r="L18" s="114" t="s">
        <v>743</v>
      </c>
      <c r="M18" s="34" t="s">
        <v>678</v>
      </c>
      <c r="N18" s="114" t="s">
        <v>800</v>
      </c>
      <c r="O18" s="34" t="s">
        <v>779</v>
      </c>
      <c r="P18" s="34" t="s">
        <v>1096</v>
      </c>
      <c r="Q18" s="34"/>
      <c r="R18" s="33">
        <f t="shared" si="1"/>
        <v>0.25</v>
      </c>
      <c r="S18" s="33"/>
      <c r="T18" s="33">
        <v>7.03</v>
      </c>
      <c r="U18" s="206">
        <f t="shared" si="0"/>
        <v>7.28</v>
      </c>
      <c r="V18" s="34"/>
      <c r="W18" s="39" t="s">
        <v>71</v>
      </c>
      <c r="X18" s="43" t="s">
        <v>70</v>
      </c>
      <c r="AB18" s="188" t="s">
        <v>1096</v>
      </c>
      <c r="AC18" s="187">
        <v>0</v>
      </c>
      <c r="AD18" s="187">
        <v>0.25</v>
      </c>
    </row>
    <row r="19" spans="1:30" s="6" customFormat="1" ht="16.5">
      <c r="A19" s="33">
        <v>11</v>
      </c>
      <c r="B19" s="86" t="s">
        <v>924</v>
      </c>
      <c r="C19" s="46" t="s">
        <v>91</v>
      </c>
      <c r="D19" s="44" t="s">
        <v>78</v>
      </c>
      <c r="E19" s="48" t="s">
        <v>6</v>
      </c>
      <c r="F19" s="52" t="s">
        <v>92</v>
      </c>
      <c r="G19" s="48" t="s">
        <v>12</v>
      </c>
      <c r="H19" s="48" t="s">
        <v>93</v>
      </c>
      <c r="I19" s="48" t="s">
        <v>694</v>
      </c>
      <c r="J19" s="38" t="s">
        <v>677</v>
      </c>
      <c r="K19" s="34" t="s">
        <v>695</v>
      </c>
      <c r="L19" s="114" t="s">
        <v>696</v>
      </c>
      <c r="M19" s="34" t="s">
        <v>678</v>
      </c>
      <c r="N19" s="114" t="s">
        <v>697</v>
      </c>
      <c r="O19" s="34" t="s">
        <v>698</v>
      </c>
      <c r="P19" s="34" t="s">
        <v>1096</v>
      </c>
      <c r="Q19" s="34">
        <v>1</v>
      </c>
      <c r="R19" s="33">
        <f t="shared" si="1"/>
        <v>0.92</v>
      </c>
      <c r="S19" s="33"/>
      <c r="T19" s="33">
        <v>7.01</v>
      </c>
      <c r="U19" s="206">
        <f t="shared" si="0"/>
        <v>7.93</v>
      </c>
      <c r="V19" s="37" t="s">
        <v>795</v>
      </c>
      <c r="W19" s="39" t="s">
        <v>95</v>
      </c>
      <c r="X19" s="37" t="s">
        <v>94</v>
      </c>
      <c r="AB19" s="188" t="s">
        <v>1096</v>
      </c>
      <c r="AC19" s="187">
        <v>2</v>
      </c>
      <c r="AD19" s="187">
        <v>0.58</v>
      </c>
    </row>
    <row r="20" spans="1:30" s="6" customFormat="1" ht="16.5">
      <c r="A20" s="33">
        <v>12</v>
      </c>
      <c r="B20" s="86" t="s">
        <v>925</v>
      </c>
      <c r="C20" s="46" t="s">
        <v>77</v>
      </c>
      <c r="D20" s="44" t="s">
        <v>78</v>
      </c>
      <c r="E20" s="48" t="s">
        <v>6</v>
      </c>
      <c r="F20" s="52" t="s">
        <v>79</v>
      </c>
      <c r="G20" s="48" t="s">
        <v>80</v>
      </c>
      <c r="H20" s="48" t="s">
        <v>7</v>
      </c>
      <c r="I20" s="35" t="s">
        <v>677</v>
      </c>
      <c r="J20" s="35" t="s">
        <v>677</v>
      </c>
      <c r="K20" s="34" t="s">
        <v>695</v>
      </c>
      <c r="L20" s="114" t="s">
        <v>714</v>
      </c>
      <c r="M20" s="34" t="s">
        <v>678</v>
      </c>
      <c r="N20" s="114" t="s">
        <v>781</v>
      </c>
      <c r="O20" s="34" t="s">
        <v>698</v>
      </c>
      <c r="P20" s="34" t="s">
        <v>1096</v>
      </c>
      <c r="Q20" s="34"/>
      <c r="R20" s="33">
        <f t="shared" si="1"/>
        <v>0.25</v>
      </c>
      <c r="S20" s="33"/>
      <c r="T20" s="33">
        <v>7.28</v>
      </c>
      <c r="U20" s="206">
        <f t="shared" si="0"/>
        <v>7.53</v>
      </c>
      <c r="V20" s="34"/>
      <c r="W20" s="36" t="s">
        <v>82</v>
      </c>
      <c r="X20" s="34" t="s">
        <v>81</v>
      </c>
      <c r="AB20" s="188" t="s">
        <v>1096</v>
      </c>
      <c r="AC20" s="187">
        <v>1</v>
      </c>
      <c r="AD20" s="187">
        <v>0.92</v>
      </c>
    </row>
    <row r="21" spans="1:24" s="6" customFormat="1" ht="15.75">
      <c r="A21" s="33">
        <v>13</v>
      </c>
      <c r="B21" s="86" t="s">
        <v>926</v>
      </c>
      <c r="C21" s="46" t="s">
        <v>83</v>
      </c>
      <c r="D21" s="44" t="s">
        <v>78</v>
      </c>
      <c r="E21" s="48" t="s">
        <v>6</v>
      </c>
      <c r="F21" s="50" t="s">
        <v>84</v>
      </c>
      <c r="G21" s="48" t="s">
        <v>25</v>
      </c>
      <c r="H21" s="48" t="s">
        <v>7</v>
      </c>
      <c r="I21" s="35" t="s">
        <v>677</v>
      </c>
      <c r="J21" s="35" t="s">
        <v>677</v>
      </c>
      <c r="K21" s="34" t="s">
        <v>695</v>
      </c>
      <c r="L21" s="114" t="s">
        <v>802</v>
      </c>
      <c r="M21" s="34" t="s">
        <v>678</v>
      </c>
      <c r="N21" s="114" t="s">
        <v>803</v>
      </c>
      <c r="O21" s="34" t="s">
        <v>779</v>
      </c>
      <c r="P21" s="34" t="s">
        <v>1096</v>
      </c>
      <c r="Q21" s="34"/>
      <c r="R21" s="33">
        <f t="shared" si="1"/>
        <v>0.25</v>
      </c>
      <c r="S21" s="33">
        <v>3.18</v>
      </c>
      <c r="T21" s="33">
        <v>7.97</v>
      </c>
      <c r="U21" s="206">
        <f t="shared" si="0"/>
        <v>8.219999999999999</v>
      </c>
      <c r="V21" s="34"/>
      <c r="W21" s="36" t="s">
        <v>86</v>
      </c>
      <c r="X21" s="34" t="s">
        <v>85</v>
      </c>
    </row>
    <row r="22" spans="1:24" s="6" customFormat="1" ht="15.75">
      <c r="A22" s="33">
        <v>14</v>
      </c>
      <c r="B22" s="86" t="s">
        <v>927</v>
      </c>
      <c r="C22" s="46" t="s">
        <v>87</v>
      </c>
      <c r="D22" s="44" t="s">
        <v>78</v>
      </c>
      <c r="E22" s="48" t="s">
        <v>6</v>
      </c>
      <c r="F22" s="50" t="s">
        <v>88</v>
      </c>
      <c r="G22" s="48" t="s">
        <v>25</v>
      </c>
      <c r="H22" s="48" t="s">
        <v>7</v>
      </c>
      <c r="I22" s="48" t="s">
        <v>694</v>
      </c>
      <c r="J22" s="38" t="s">
        <v>677</v>
      </c>
      <c r="K22" s="34" t="s">
        <v>695</v>
      </c>
      <c r="L22" s="114" t="s">
        <v>696</v>
      </c>
      <c r="M22" s="34" t="s">
        <v>678</v>
      </c>
      <c r="N22" s="114" t="s">
        <v>697</v>
      </c>
      <c r="O22" s="34" t="s">
        <v>698</v>
      </c>
      <c r="P22" s="34" t="s">
        <v>1096</v>
      </c>
      <c r="Q22" s="34"/>
      <c r="R22" s="33">
        <f t="shared" si="1"/>
        <v>0.25</v>
      </c>
      <c r="S22" s="33"/>
      <c r="T22" s="33">
        <v>7.83</v>
      </c>
      <c r="U22" s="206">
        <f t="shared" si="0"/>
        <v>8.08</v>
      </c>
      <c r="V22" s="37" t="s">
        <v>795</v>
      </c>
      <c r="W22" s="36" t="s">
        <v>90</v>
      </c>
      <c r="X22" s="34" t="s">
        <v>89</v>
      </c>
    </row>
    <row r="23" spans="1:30" s="6" customFormat="1" ht="15.75">
      <c r="A23" s="33">
        <v>15</v>
      </c>
      <c r="B23" s="86" t="s">
        <v>928</v>
      </c>
      <c r="C23" s="46" t="s">
        <v>72</v>
      </c>
      <c r="D23" s="44" t="s">
        <v>73</v>
      </c>
      <c r="E23" s="48" t="s">
        <v>6</v>
      </c>
      <c r="F23" s="52" t="s">
        <v>74</v>
      </c>
      <c r="G23" s="48" t="s">
        <v>25</v>
      </c>
      <c r="H23" s="48" t="s">
        <v>7</v>
      </c>
      <c r="I23" s="35" t="s">
        <v>677</v>
      </c>
      <c r="J23" s="35" t="s">
        <v>677</v>
      </c>
      <c r="K23" s="34" t="s">
        <v>695</v>
      </c>
      <c r="L23" s="114" t="s">
        <v>705</v>
      </c>
      <c r="M23" s="34" t="s">
        <v>678</v>
      </c>
      <c r="N23" s="114" t="s">
        <v>801</v>
      </c>
      <c r="O23" s="34" t="s">
        <v>779</v>
      </c>
      <c r="P23" s="34" t="s">
        <v>1096</v>
      </c>
      <c r="Q23" s="34"/>
      <c r="R23" s="33">
        <f t="shared" si="1"/>
        <v>0.25</v>
      </c>
      <c r="S23" s="33">
        <v>3.56</v>
      </c>
      <c r="T23" s="33">
        <v>8.9</v>
      </c>
      <c r="U23" s="206">
        <f t="shared" si="0"/>
        <v>9.15</v>
      </c>
      <c r="V23" s="34"/>
      <c r="W23" s="36" t="s">
        <v>76</v>
      </c>
      <c r="X23" s="34" t="s">
        <v>75</v>
      </c>
      <c r="AB23" s="197" t="s">
        <v>1100</v>
      </c>
      <c r="AC23" s="196" t="s">
        <v>1101</v>
      </c>
      <c r="AD23" s="196" t="s">
        <v>1102</v>
      </c>
    </row>
    <row r="24" spans="1:30" s="6" customFormat="1" ht="15.75">
      <c r="A24" s="33">
        <v>16</v>
      </c>
      <c r="B24" s="86" t="s">
        <v>929</v>
      </c>
      <c r="C24" s="46" t="s">
        <v>49</v>
      </c>
      <c r="D24" s="44" t="s">
        <v>50</v>
      </c>
      <c r="E24" s="48" t="s">
        <v>6</v>
      </c>
      <c r="F24" s="50" t="s">
        <v>51</v>
      </c>
      <c r="G24" s="48" t="s">
        <v>52</v>
      </c>
      <c r="H24" s="48" t="s">
        <v>7</v>
      </c>
      <c r="I24" s="35" t="s">
        <v>677</v>
      </c>
      <c r="J24" s="38" t="s">
        <v>677</v>
      </c>
      <c r="K24" s="34" t="s">
        <v>695</v>
      </c>
      <c r="L24" s="114" t="s">
        <v>714</v>
      </c>
      <c r="M24" s="34" t="s">
        <v>678</v>
      </c>
      <c r="N24" s="114" t="s">
        <v>781</v>
      </c>
      <c r="O24" s="34" t="s">
        <v>698</v>
      </c>
      <c r="P24" s="34" t="s">
        <v>1096</v>
      </c>
      <c r="Q24" s="34"/>
      <c r="R24" s="33">
        <f t="shared" si="1"/>
        <v>0.25</v>
      </c>
      <c r="S24" s="33"/>
      <c r="T24" s="33">
        <v>7.1</v>
      </c>
      <c r="U24" s="206">
        <f t="shared" si="0"/>
        <v>7.35</v>
      </c>
      <c r="V24" s="34"/>
      <c r="W24" s="36" t="s">
        <v>54</v>
      </c>
      <c r="X24" s="34" t="s">
        <v>53</v>
      </c>
      <c r="AB24">
        <v>2</v>
      </c>
      <c r="AC24" s="198">
        <v>3</v>
      </c>
      <c r="AD24" s="198">
        <v>-0.5</v>
      </c>
    </row>
    <row r="25" spans="1:30" s="6" customFormat="1" ht="15.75">
      <c r="A25" s="33">
        <v>17</v>
      </c>
      <c r="B25" s="86" t="s">
        <v>930</v>
      </c>
      <c r="C25" s="47" t="s">
        <v>61</v>
      </c>
      <c r="D25" s="45" t="s">
        <v>62</v>
      </c>
      <c r="E25" s="49" t="s">
        <v>6</v>
      </c>
      <c r="F25" s="51" t="s">
        <v>63</v>
      </c>
      <c r="G25" s="49" t="s">
        <v>25</v>
      </c>
      <c r="H25" s="49" t="s">
        <v>7</v>
      </c>
      <c r="I25" s="35" t="s">
        <v>677</v>
      </c>
      <c r="J25" s="35" t="s">
        <v>677</v>
      </c>
      <c r="K25" s="34" t="s">
        <v>695</v>
      </c>
      <c r="L25" s="114" t="s">
        <v>759</v>
      </c>
      <c r="M25" s="34" t="s">
        <v>678</v>
      </c>
      <c r="N25" s="114" t="s">
        <v>796</v>
      </c>
      <c r="O25" s="34" t="s">
        <v>779</v>
      </c>
      <c r="P25" s="34" t="s">
        <v>1096</v>
      </c>
      <c r="Q25" s="34"/>
      <c r="R25" s="33">
        <f t="shared" si="1"/>
        <v>0.25</v>
      </c>
      <c r="S25" s="33">
        <v>3.28</v>
      </c>
      <c r="T25" s="33">
        <v>8.2</v>
      </c>
      <c r="U25" s="206">
        <f t="shared" si="0"/>
        <v>8.45</v>
      </c>
      <c r="V25" s="34"/>
      <c r="W25" s="42" t="s">
        <v>65</v>
      </c>
      <c r="X25" s="40" t="s">
        <v>64</v>
      </c>
      <c r="AB25">
        <v>2.5</v>
      </c>
      <c r="AC25" s="198">
        <v>1.42</v>
      </c>
      <c r="AD25" s="198">
        <v>3.45</v>
      </c>
    </row>
    <row r="26" spans="1:30" s="6" customFormat="1" ht="15.75">
      <c r="A26" s="33">
        <v>18</v>
      </c>
      <c r="B26" s="86" t="s">
        <v>931</v>
      </c>
      <c r="C26" s="46" t="s">
        <v>96</v>
      </c>
      <c r="D26" s="44" t="s">
        <v>97</v>
      </c>
      <c r="E26" s="48" t="s">
        <v>6</v>
      </c>
      <c r="F26" s="50" t="s">
        <v>98</v>
      </c>
      <c r="G26" s="48" t="s">
        <v>25</v>
      </c>
      <c r="H26" s="48" t="s">
        <v>7</v>
      </c>
      <c r="I26" s="48" t="s">
        <v>694</v>
      </c>
      <c r="J26" s="38" t="s">
        <v>677</v>
      </c>
      <c r="K26" s="34" t="s">
        <v>695</v>
      </c>
      <c r="L26" s="114" t="s">
        <v>696</v>
      </c>
      <c r="M26" s="34" t="s">
        <v>678</v>
      </c>
      <c r="N26" s="114" t="s">
        <v>697</v>
      </c>
      <c r="O26" s="34" t="s">
        <v>698</v>
      </c>
      <c r="P26" s="34" t="s">
        <v>1096</v>
      </c>
      <c r="Q26" s="34"/>
      <c r="R26" s="33">
        <f t="shared" si="1"/>
        <v>0.25</v>
      </c>
      <c r="S26" s="33"/>
      <c r="T26" s="33">
        <v>7.24</v>
      </c>
      <c r="U26" s="206">
        <f t="shared" si="0"/>
        <v>7.49</v>
      </c>
      <c r="V26" s="37" t="s">
        <v>795</v>
      </c>
      <c r="W26" s="36" t="s">
        <v>100</v>
      </c>
      <c r="X26" s="34" t="s">
        <v>99</v>
      </c>
      <c r="AB26">
        <v>3.2</v>
      </c>
      <c r="AC26" s="198">
        <v>2.5</v>
      </c>
      <c r="AD26" s="198">
        <v>0</v>
      </c>
    </row>
    <row r="27" spans="1:30" s="6" customFormat="1" ht="15.75">
      <c r="A27" s="33">
        <v>19</v>
      </c>
      <c r="B27" s="86" t="s">
        <v>932</v>
      </c>
      <c r="C27" s="46" t="s">
        <v>77</v>
      </c>
      <c r="D27" s="44" t="s">
        <v>101</v>
      </c>
      <c r="E27" s="48" t="s">
        <v>6</v>
      </c>
      <c r="F27" s="50" t="s">
        <v>102</v>
      </c>
      <c r="G27" s="48" t="s">
        <v>25</v>
      </c>
      <c r="H27" s="48" t="s">
        <v>7</v>
      </c>
      <c r="I27" s="35" t="s">
        <v>677</v>
      </c>
      <c r="J27" s="35" t="s">
        <v>677</v>
      </c>
      <c r="K27" s="34" t="s">
        <v>695</v>
      </c>
      <c r="L27" s="114" t="s">
        <v>804</v>
      </c>
      <c r="M27" s="34" t="s">
        <v>678</v>
      </c>
      <c r="N27" s="114" t="s">
        <v>805</v>
      </c>
      <c r="O27" s="34" t="s">
        <v>779</v>
      </c>
      <c r="P27" s="34" t="s">
        <v>1096</v>
      </c>
      <c r="Q27" s="34"/>
      <c r="R27" s="33">
        <f t="shared" si="1"/>
        <v>0.25</v>
      </c>
      <c r="S27" s="33">
        <v>3.4</v>
      </c>
      <c r="T27" s="33">
        <v>8.5</v>
      </c>
      <c r="U27" s="206">
        <f t="shared" si="0"/>
        <v>8.75</v>
      </c>
      <c r="V27" s="34"/>
      <c r="W27" s="36" t="s">
        <v>104</v>
      </c>
      <c r="X27" s="34" t="s">
        <v>103</v>
      </c>
      <c r="AB27">
        <v>3.6</v>
      </c>
      <c r="AC27" s="198">
        <v>2.5</v>
      </c>
      <c r="AD27" s="198">
        <v>0</v>
      </c>
    </row>
    <row r="28" spans="1:24" s="6" customFormat="1" ht="15.75">
      <c r="A28" s="33">
        <v>20</v>
      </c>
      <c r="B28" s="86" t="s">
        <v>933</v>
      </c>
      <c r="C28" s="46" t="s">
        <v>105</v>
      </c>
      <c r="D28" s="44" t="s">
        <v>106</v>
      </c>
      <c r="E28" s="48" t="s">
        <v>6</v>
      </c>
      <c r="F28" s="50" t="s">
        <v>107</v>
      </c>
      <c r="G28" s="48" t="s">
        <v>25</v>
      </c>
      <c r="H28" s="48" t="s">
        <v>26</v>
      </c>
      <c r="I28" s="48" t="s">
        <v>694</v>
      </c>
      <c r="J28" s="38" t="s">
        <v>677</v>
      </c>
      <c r="K28" s="34" t="s">
        <v>695</v>
      </c>
      <c r="L28" s="114" t="s">
        <v>696</v>
      </c>
      <c r="M28" s="34" t="s">
        <v>678</v>
      </c>
      <c r="N28" s="114" t="s">
        <v>860</v>
      </c>
      <c r="O28" s="34" t="s">
        <v>698</v>
      </c>
      <c r="P28" s="34" t="s">
        <v>1096</v>
      </c>
      <c r="Q28" s="34">
        <v>1</v>
      </c>
      <c r="R28" s="33">
        <f t="shared" si="1"/>
        <v>0.92</v>
      </c>
      <c r="S28" s="33"/>
      <c r="T28" s="33">
        <v>6.88</v>
      </c>
      <c r="U28" s="206">
        <f t="shared" si="0"/>
        <v>7.8</v>
      </c>
      <c r="V28" s="34" t="s">
        <v>806</v>
      </c>
      <c r="W28" s="36" t="s">
        <v>109</v>
      </c>
      <c r="X28" s="34" t="s">
        <v>108</v>
      </c>
    </row>
    <row r="29" spans="1:24" s="6" customFormat="1" ht="15.75">
      <c r="A29" s="33">
        <v>21</v>
      </c>
      <c r="B29" s="86" t="s">
        <v>934</v>
      </c>
      <c r="C29" s="46" t="s">
        <v>110</v>
      </c>
      <c r="D29" s="44" t="s">
        <v>111</v>
      </c>
      <c r="E29" s="48" t="s">
        <v>6</v>
      </c>
      <c r="F29" s="52" t="s">
        <v>112</v>
      </c>
      <c r="G29" s="48" t="s">
        <v>113</v>
      </c>
      <c r="H29" s="48" t="s">
        <v>7</v>
      </c>
      <c r="I29" s="35" t="s">
        <v>677</v>
      </c>
      <c r="J29" s="35" t="s">
        <v>677</v>
      </c>
      <c r="K29" s="34" t="s">
        <v>695</v>
      </c>
      <c r="L29" s="114" t="s">
        <v>807</v>
      </c>
      <c r="M29" s="34" t="s">
        <v>678</v>
      </c>
      <c r="N29" s="114" t="s">
        <v>808</v>
      </c>
      <c r="O29" s="34" t="s">
        <v>809</v>
      </c>
      <c r="P29" s="34" t="s">
        <v>1096</v>
      </c>
      <c r="Q29" s="34"/>
      <c r="R29" s="33">
        <f t="shared" si="1"/>
        <v>0.25</v>
      </c>
      <c r="S29" s="33"/>
      <c r="T29" s="33">
        <v>8.06</v>
      </c>
      <c r="U29" s="206">
        <f t="shared" si="0"/>
        <v>8.31</v>
      </c>
      <c r="V29" s="34"/>
      <c r="W29" s="36" t="s">
        <v>115</v>
      </c>
      <c r="X29" s="34" t="s">
        <v>114</v>
      </c>
    </row>
    <row r="30" spans="1:24" s="6" customFormat="1" ht="15.75">
      <c r="A30" s="33">
        <v>22</v>
      </c>
      <c r="B30" s="86" t="s">
        <v>935</v>
      </c>
      <c r="C30" s="46" t="s">
        <v>116</v>
      </c>
      <c r="D30" s="44" t="s">
        <v>117</v>
      </c>
      <c r="E30" s="48" t="s">
        <v>6</v>
      </c>
      <c r="F30" s="52" t="s">
        <v>118</v>
      </c>
      <c r="G30" s="48" t="s">
        <v>25</v>
      </c>
      <c r="H30" s="48" t="s">
        <v>7</v>
      </c>
      <c r="I30" s="35" t="s">
        <v>677</v>
      </c>
      <c r="J30" s="35" t="s">
        <v>677</v>
      </c>
      <c r="K30" s="34" t="s">
        <v>695</v>
      </c>
      <c r="L30" s="114" t="s">
        <v>759</v>
      </c>
      <c r="M30" s="34" t="s">
        <v>678</v>
      </c>
      <c r="N30" s="114" t="s">
        <v>810</v>
      </c>
      <c r="O30" s="34" t="s">
        <v>783</v>
      </c>
      <c r="P30" s="34" t="s">
        <v>1096</v>
      </c>
      <c r="Q30" s="34"/>
      <c r="R30" s="33">
        <f t="shared" si="1"/>
        <v>0.25</v>
      </c>
      <c r="S30" s="33">
        <v>3.04</v>
      </c>
      <c r="T30" s="33">
        <v>7.5</v>
      </c>
      <c r="U30" s="206">
        <f t="shared" si="0"/>
        <v>8.02</v>
      </c>
      <c r="V30" s="34"/>
      <c r="W30" s="36" t="s">
        <v>120</v>
      </c>
      <c r="X30" s="34" t="s">
        <v>119</v>
      </c>
    </row>
    <row r="31" spans="1:24" s="6" customFormat="1" ht="15.75">
      <c r="A31" s="33">
        <v>23</v>
      </c>
      <c r="B31" s="86" t="s">
        <v>936</v>
      </c>
      <c r="C31" s="46" t="s">
        <v>405</v>
      </c>
      <c r="D31" s="44" t="s">
        <v>121</v>
      </c>
      <c r="E31" s="48" t="s">
        <v>19</v>
      </c>
      <c r="F31" s="50" t="s">
        <v>122</v>
      </c>
      <c r="G31" s="48" t="s">
        <v>123</v>
      </c>
      <c r="H31" s="48" t="s">
        <v>7</v>
      </c>
      <c r="I31" s="35" t="s">
        <v>677</v>
      </c>
      <c r="J31" s="35" t="s">
        <v>677</v>
      </c>
      <c r="K31" s="34" t="s">
        <v>776</v>
      </c>
      <c r="L31" s="114" t="s">
        <v>777</v>
      </c>
      <c r="M31" s="34" t="s">
        <v>678</v>
      </c>
      <c r="N31" s="114" t="s">
        <v>811</v>
      </c>
      <c r="O31" s="34" t="s">
        <v>812</v>
      </c>
      <c r="P31" s="34" t="s">
        <v>1096</v>
      </c>
      <c r="Q31" s="34"/>
      <c r="R31" s="33">
        <f t="shared" si="1"/>
        <v>0.25</v>
      </c>
      <c r="S31" s="33"/>
      <c r="T31" s="33">
        <v>7.22</v>
      </c>
      <c r="U31" s="206">
        <f t="shared" si="0"/>
        <v>7.47</v>
      </c>
      <c r="V31" s="34" t="s">
        <v>713</v>
      </c>
      <c r="W31" s="36" t="s">
        <v>124</v>
      </c>
      <c r="X31" s="34"/>
    </row>
    <row r="32" spans="1:24" s="6" customFormat="1" ht="15.75">
      <c r="A32" s="33">
        <v>24</v>
      </c>
      <c r="B32" s="86" t="s">
        <v>937</v>
      </c>
      <c r="C32" s="46" t="s">
        <v>125</v>
      </c>
      <c r="D32" s="44" t="s">
        <v>126</v>
      </c>
      <c r="E32" s="48" t="s">
        <v>6</v>
      </c>
      <c r="F32" s="50" t="s">
        <v>127</v>
      </c>
      <c r="G32" s="48" t="s">
        <v>25</v>
      </c>
      <c r="H32" s="48" t="s">
        <v>7</v>
      </c>
      <c r="I32" s="35" t="s">
        <v>677</v>
      </c>
      <c r="J32" s="35" t="s">
        <v>677</v>
      </c>
      <c r="K32" s="34" t="s">
        <v>695</v>
      </c>
      <c r="L32" s="114" t="s">
        <v>705</v>
      </c>
      <c r="M32" s="34" t="s">
        <v>678</v>
      </c>
      <c r="N32" s="114" t="s">
        <v>706</v>
      </c>
      <c r="O32" s="34" t="s">
        <v>698</v>
      </c>
      <c r="P32" s="34" t="s">
        <v>1096</v>
      </c>
      <c r="Q32" s="34"/>
      <c r="R32" s="33">
        <f t="shared" si="1"/>
        <v>0.25</v>
      </c>
      <c r="S32" s="33"/>
      <c r="T32" s="33">
        <v>7.41</v>
      </c>
      <c r="U32" s="206">
        <f t="shared" si="0"/>
        <v>7.66</v>
      </c>
      <c r="V32" s="34"/>
      <c r="W32" s="36" t="s">
        <v>129</v>
      </c>
      <c r="X32" s="34" t="s">
        <v>128</v>
      </c>
    </row>
    <row r="33" spans="1:24" s="6" customFormat="1" ht="15.75">
      <c r="A33" s="33">
        <v>25</v>
      </c>
      <c r="B33" s="86" t="s">
        <v>938</v>
      </c>
      <c r="C33" s="46" t="s">
        <v>83</v>
      </c>
      <c r="D33" s="44" t="s">
        <v>130</v>
      </c>
      <c r="E33" s="48" t="s">
        <v>6</v>
      </c>
      <c r="F33" s="52" t="s">
        <v>131</v>
      </c>
      <c r="G33" s="48" t="s">
        <v>123</v>
      </c>
      <c r="H33" s="48" t="s">
        <v>7</v>
      </c>
      <c r="I33" s="35" t="s">
        <v>677</v>
      </c>
      <c r="J33" s="35" t="s">
        <v>677</v>
      </c>
      <c r="K33" s="34" t="s">
        <v>695</v>
      </c>
      <c r="L33" s="114" t="s">
        <v>724</v>
      </c>
      <c r="M33" s="34" t="s">
        <v>678</v>
      </c>
      <c r="N33" s="114" t="s">
        <v>725</v>
      </c>
      <c r="O33" s="34" t="s">
        <v>698</v>
      </c>
      <c r="P33" s="34" t="s">
        <v>1096</v>
      </c>
      <c r="Q33" s="34"/>
      <c r="R33" s="33">
        <f t="shared" si="1"/>
        <v>0.25</v>
      </c>
      <c r="S33" s="33"/>
      <c r="T33" s="33">
        <v>6.57</v>
      </c>
      <c r="U33" s="206">
        <f t="shared" si="0"/>
        <v>6.82</v>
      </c>
      <c r="V33" s="34"/>
      <c r="W33" s="36" t="s">
        <v>132</v>
      </c>
      <c r="X33" s="34"/>
    </row>
    <row r="34" spans="1:24" s="6" customFormat="1" ht="15.75">
      <c r="A34" s="33">
        <v>26</v>
      </c>
      <c r="B34" s="86" t="s">
        <v>939</v>
      </c>
      <c r="C34" s="46" t="s">
        <v>77</v>
      </c>
      <c r="D34" s="44" t="s">
        <v>130</v>
      </c>
      <c r="E34" s="48" t="s">
        <v>6</v>
      </c>
      <c r="F34" s="52" t="s">
        <v>133</v>
      </c>
      <c r="G34" s="48" t="s">
        <v>134</v>
      </c>
      <c r="H34" s="48" t="s">
        <v>7</v>
      </c>
      <c r="I34" s="35" t="s">
        <v>677</v>
      </c>
      <c r="J34" s="35" t="s">
        <v>677</v>
      </c>
      <c r="K34" s="34" t="s">
        <v>776</v>
      </c>
      <c r="L34" s="114" t="s">
        <v>813</v>
      </c>
      <c r="M34" s="34" t="s">
        <v>678</v>
      </c>
      <c r="N34" s="114" t="s">
        <v>814</v>
      </c>
      <c r="O34" s="34" t="s">
        <v>812</v>
      </c>
      <c r="P34" s="34" t="s">
        <v>1096</v>
      </c>
      <c r="Q34" s="34"/>
      <c r="R34" s="33">
        <f t="shared" si="1"/>
        <v>0.25</v>
      </c>
      <c r="S34" s="33"/>
      <c r="T34" s="33">
        <v>7.55</v>
      </c>
      <c r="U34" s="206">
        <f t="shared" si="0"/>
        <v>7.8</v>
      </c>
      <c r="V34" s="34" t="s">
        <v>742</v>
      </c>
      <c r="W34" s="39" t="s">
        <v>136</v>
      </c>
      <c r="X34" s="33" t="s">
        <v>135</v>
      </c>
    </row>
    <row r="35" spans="1:24" s="6" customFormat="1" ht="15.75">
      <c r="A35" s="33">
        <v>27</v>
      </c>
      <c r="B35" s="86" t="s">
        <v>940</v>
      </c>
      <c r="C35" s="46" t="s">
        <v>137</v>
      </c>
      <c r="D35" s="44" t="s">
        <v>138</v>
      </c>
      <c r="E35" s="48" t="s">
        <v>6</v>
      </c>
      <c r="F35" s="50" t="s">
        <v>139</v>
      </c>
      <c r="G35" s="48" t="s">
        <v>140</v>
      </c>
      <c r="H35" s="48" t="s">
        <v>7</v>
      </c>
      <c r="I35" s="35" t="s">
        <v>677</v>
      </c>
      <c r="J35" s="35" t="s">
        <v>677</v>
      </c>
      <c r="K35" s="34" t="s">
        <v>695</v>
      </c>
      <c r="L35" s="114" t="s">
        <v>733</v>
      </c>
      <c r="M35" s="34" t="s">
        <v>678</v>
      </c>
      <c r="N35" s="114" t="s">
        <v>815</v>
      </c>
      <c r="O35" s="34" t="s">
        <v>698</v>
      </c>
      <c r="P35" s="34" t="s">
        <v>1096</v>
      </c>
      <c r="Q35" s="34"/>
      <c r="R35" s="33">
        <f t="shared" si="1"/>
        <v>0.25</v>
      </c>
      <c r="S35" s="33"/>
      <c r="T35" s="33">
        <v>6.2</v>
      </c>
      <c r="U35" s="206">
        <f t="shared" si="0"/>
        <v>6.45</v>
      </c>
      <c r="V35" s="34" t="s">
        <v>713</v>
      </c>
      <c r="W35" s="36" t="s">
        <v>142</v>
      </c>
      <c r="X35" s="34" t="s">
        <v>141</v>
      </c>
    </row>
    <row r="36" spans="1:24" s="6" customFormat="1" ht="15.75">
      <c r="A36" s="33">
        <v>28</v>
      </c>
      <c r="B36" s="86" t="s">
        <v>941</v>
      </c>
      <c r="C36" s="46" t="s">
        <v>143</v>
      </c>
      <c r="D36" s="44" t="s">
        <v>144</v>
      </c>
      <c r="E36" s="48" t="s">
        <v>6</v>
      </c>
      <c r="F36" s="50" t="s">
        <v>145</v>
      </c>
      <c r="G36" s="48" t="s">
        <v>80</v>
      </c>
      <c r="H36" s="48" t="s">
        <v>7</v>
      </c>
      <c r="I36" s="35" t="s">
        <v>677</v>
      </c>
      <c r="J36" s="35" t="s">
        <v>677</v>
      </c>
      <c r="K36" s="34" t="s">
        <v>695</v>
      </c>
      <c r="L36" s="114" t="s">
        <v>724</v>
      </c>
      <c r="M36" s="34" t="s">
        <v>678</v>
      </c>
      <c r="N36" s="114" t="s">
        <v>725</v>
      </c>
      <c r="O36" s="34" t="s">
        <v>698</v>
      </c>
      <c r="P36" s="34" t="s">
        <v>1096</v>
      </c>
      <c r="Q36" s="34"/>
      <c r="R36" s="33">
        <f t="shared" si="1"/>
        <v>0.25</v>
      </c>
      <c r="S36" s="33"/>
      <c r="T36" s="33">
        <v>6.62</v>
      </c>
      <c r="U36" s="206">
        <f t="shared" si="0"/>
        <v>6.87</v>
      </c>
      <c r="V36" s="34"/>
      <c r="W36" s="36" t="s">
        <v>147</v>
      </c>
      <c r="X36" s="34" t="s">
        <v>146</v>
      </c>
    </row>
    <row r="37" spans="1:25" s="6" customFormat="1" ht="15.75">
      <c r="A37" s="33">
        <v>29</v>
      </c>
      <c r="B37" s="86" t="s">
        <v>942</v>
      </c>
      <c r="C37" s="47" t="s">
        <v>83</v>
      </c>
      <c r="D37" s="45" t="s">
        <v>560</v>
      </c>
      <c r="E37" s="35" t="s">
        <v>6</v>
      </c>
      <c r="F37" s="160" t="s">
        <v>868</v>
      </c>
      <c r="G37" s="35" t="s">
        <v>150</v>
      </c>
      <c r="H37" s="35" t="s">
        <v>7</v>
      </c>
      <c r="I37" s="48" t="s">
        <v>694</v>
      </c>
      <c r="J37" s="35" t="s">
        <v>677</v>
      </c>
      <c r="K37" s="34" t="s">
        <v>695</v>
      </c>
      <c r="L37" s="114" t="s">
        <v>756</v>
      </c>
      <c r="M37" s="34" t="s">
        <v>678</v>
      </c>
      <c r="N37" s="114" t="s">
        <v>870</v>
      </c>
      <c r="O37" s="34" t="s">
        <v>729</v>
      </c>
      <c r="P37" s="34"/>
      <c r="Q37" s="34"/>
      <c r="R37" s="33">
        <f t="shared" si="1"/>
        <v>0</v>
      </c>
      <c r="S37" s="33"/>
      <c r="T37" s="33">
        <v>7.9</v>
      </c>
      <c r="U37" s="206">
        <f t="shared" si="0"/>
        <v>7.9</v>
      </c>
      <c r="V37" s="34"/>
      <c r="W37" s="126" t="s">
        <v>869</v>
      </c>
      <c r="X37" s="34"/>
      <c r="Y37" s="6" t="s">
        <v>862</v>
      </c>
    </row>
    <row r="38" spans="1:24" s="6" customFormat="1" ht="15.75">
      <c r="A38" s="33">
        <v>30</v>
      </c>
      <c r="B38" s="86" t="s">
        <v>943</v>
      </c>
      <c r="C38" s="46" t="s">
        <v>148</v>
      </c>
      <c r="D38" s="44" t="s">
        <v>149</v>
      </c>
      <c r="E38" s="48" t="s">
        <v>19</v>
      </c>
      <c r="F38" s="50" t="s">
        <v>816</v>
      </c>
      <c r="G38" s="48" t="s">
        <v>150</v>
      </c>
      <c r="H38" s="48" t="s">
        <v>7</v>
      </c>
      <c r="I38" s="35" t="s">
        <v>677</v>
      </c>
      <c r="J38" s="38" t="s">
        <v>677</v>
      </c>
      <c r="K38" s="34" t="s">
        <v>695</v>
      </c>
      <c r="L38" s="114" t="s">
        <v>807</v>
      </c>
      <c r="M38" s="34" t="s">
        <v>678</v>
      </c>
      <c r="N38" s="114" t="s">
        <v>817</v>
      </c>
      <c r="O38" s="34" t="s">
        <v>698</v>
      </c>
      <c r="P38" s="34" t="s">
        <v>1096</v>
      </c>
      <c r="Q38" s="34"/>
      <c r="R38" s="33">
        <f t="shared" si="1"/>
        <v>0.25</v>
      </c>
      <c r="S38" s="33"/>
      <c r="T38" s="33">
        <v>7.01</v>
      </c>
      <c r="U38" s="206">
        <f t="shared" si="0"/>
        <v>7.26</v>
      </c>
      <c r="V38" s="34"/>
      <c r="W38" s="36" t="s">
        <v>152</v>
      </c>
      <c r="X38" s="34" t="s">
        <v>151</v>
      </c>
    </row>
    <row r="39" spans="1:24" s="6" customFormat="1" ht="15.75">
      <c r="A39" s="33">
        <v>31</v>
      </c>
      <c r="B39" s="86" t="s">
        <v>944</v>
      </c>
      <c r="C39" s="46" t="s">
        <v>153</v>
      </c>
      <c r="D39" s="44" t="s">
        <v>149</v>
      </c>
      <c r="E39" s="48" t="s">
        <v>19</v>
      </c>
      <c r="F39" s="50" t="s">
        <v>154</v>
      </c>
      <c r="G39" s="48" t="s">
        <v>25</v>
      </c>
      <c r="H39" s="48" t="s">
        <v>7</v>
      </c>
      <c r="I39" s="48" t="s">
        <v>694</v>
      </c>
      <c r="J39" s="38" t="s">
        <v>677</v>
      </c>
      <c r="K39" s="34" t="s">
        <v>695</v>
      </c>
      <c r="L39" s="114" t="s">
        <v>696</v>
      </c>
      <c r="M39" s="34" t="s">
        <v>678</v>
      </c>
      <c r="N39" s="114" t="s">
        <v>697</v>
      </c>
      <c r="O39" s="34" t="s">
        <v>698</v>
      </c>
      <c r="P39" s="34" t="s">
        <v>1096</v>
      </c>
      <c r="Q39" s="34"/>
      <c r="R39" s="33">
        <f t="shared" si="1"/>
        <v>0.25</v>
      </c>
      <c r="S39" s="33"/>
      <c r="T39" s="33">
        <v>7.38</v>
      </c>
      <c r="U39" s="206">
        <f t="shared" si="0"/>
        <v>7.63</v>
      </c>
      <c r="V39" s="37" t="s">
        <v>795</v>
      </c>
      <c r="W39" s="36" t="s">
        <v>155</v>
      </c>
      <c r="X39" s="34"/>
    </row>
    <row r="40" spans="1:24" s="6" customFormat="1" ht="15.75">
      <c r="A40" s="33">
        <v>32</v>
      </c>
      <c r="B40" s="86" t="s">
        <v>945</v>
      </c>
      <c r="C40" s="46" t="s">
        <v>168</v>
      </c>
      <c r="D40" s="44" t="s">
        <v>169</v>
      </c>
      <c r="E40" s="48" t="s">
        <v>6</v>
      </c>
      <c r="F40" s="50" t="s">
        <v>823</v>
      </c>
      <c r="G40" s="48" t="s">
        <v>25</v>
      </c>
      <c r="H40" s="48" t="s">
        <v>26</v>
      </c>
      <c r="I40" s="35" t="s">
        <v>677</v>
      </c>
      <c r="J40" s="35" t="s">
        <v>677</v>
      </c>
      <c r="K40" s="34" t="s">
        <v>695</v>
      </c>
      <c r="L40" s="114" t="s">
        <v>705</v>
      </c>
      <c r="M40" s="34" t="s">
        <v>678</v>
      </c>
      <c r="N40" s="114" t="s">
        <v>824</v>
      </c>
      <c r="O40" s="34" t="s">
        <v>825</v>
      </c>
      <c r="P40" s="34" t="s">
        <v>1096</v>
      </c>
      <c r="Q40" s="34">
        <v>1</v>
      </c>
      <c r="R40" s="33">
        <f t="shared" si="1"/>
        <v>0.92</v>
      </c>
      <c r="S40" s="33">
        <v>2.66</v>
      </c>
      <c r="T40" s="33">
        <v>7.54</v>
      </c>
      <c r="U40" s="206">
        <f t="shared" si="0"/>
        <v>8.15</v>
      </c>
      <c r="V40" s="34"/>
      <c r="W40" s="36" t="s">
        <v>171</v>
      </c>
      <c r="X40" s="34" t="s">
        <v>170</v>
      </c>
    </row>
    <row r="41" spans="1:24" s="6" customFormat="1" ht="15.75">
      <c r="A41" s="33">
        <v>33</v>
      </c>
      <c r="B41" s="86" t="s">
        <v>946</v>
      </c>
      <c r="C41" s="46" t="s">
        <v>181</v>
      </c>
      <c r="D41" s="44" t="s">
        <v>173</v>
      </c>
      <c r="E41" s="48" t="s">
        <v>6</v>
      </c>
      <c r="F41" s="52" t="s">
        <v>182</v>
      </c>
      <c r="G41" s="48" t="s">
        <v>25</v>
      </c>
      <c r="H41" s="48" t="s">
        <v>7</v>
      </c>
      <c r="I41" s="35" t="s">
        <v>677</v>
      </c>
      <c r="J41" s="35" t="s">
        <v>677</v>
      </c>
      <c r="K41" s="34" t="s">
        <v>695</v>
      </c>
      <c r="L41" s="114" t="s">
        <v>705</v>
      </c>
      <c r="M41" s="34" t="s">
        <v>678</v>
      </c>
      <c r="N41" s="114" t="s">
        <v>706</v>
      </c>
      <c r="O41" s="34" t="s">
        <v>698</v>
      </c>
      <c r="P41" s="34" t="s">
        <v>1096</v>
      </c>
      <c r="Q41" s="34"/>
      <c r="R41" s="33">
        <f t="shared" si="1"/>
        <v>0.25</v>
      </c>
      <c r="S41" s="33"/>
      <c r="T41" s="33">
        <v>7.55</v>
      </c>
      <c r="U41" s="206">
        <f aca="true" t="shared" si="2" ref="U41:U72">ROUND(IF(S41&lt;&gt;"",S41*VLOOKUP(S41,diem_4_10,2,1)+VLOOKUP(S41,diem_4_10,3,1),T41),2)+R41</f>
        <v>7.8</v>
      </c>
      <c r="V41" s="34" t="s">
        <v>827</v>
      </c>
      <c r="W41" s="39" t="s">
        <v>184</v>
      </c>
      <c r="X41" s="37" t="s">
        <v>183</v>
      </c>
    </row>
    <row r="42" spans="1:24" s="6" customFormat="1" ht="15.75" customHeight="1">
      <c r="A42" s="33">
        <v>34</v>
      </c>
      <c r="B42" s="86" t="s">
        <v>947</v>
      </c>
      <c r="C42" s="46" t="s">
        <v>177</v>
      </c>
      <c r="D42" s="44" t="s">
        <v>173</v>
      </c>
      <c r="E42" s="48" t="s">
        <v>6</v>
      </c>
      <c r="F42" s="52" t="s">
        <v>178</v>
      </c>
      <c r="G42" s="48" t="s">
        <v>25</v>
      </c>
      <c r="H42" s="48" t="s">
        <v>7</v>
      </c>
      <c r="I42" s="35" t="s">
        <v>677</v>
      </c>
      <c r="J42" s="35" t="s">
        <v>677</v>
      </c>
      <c r="K42" s="34" t="s">
        <v>695</v>
      </c>
      <c r="L42" s="114" t="s">
        <v>746</v>
      </c>
      <c r="M42" s="34" t="s">
        <v>678</v>
      </c>
      <c r="N42" s="114" t="s">
        <v>826</v>
      </c>
      <c r="O42" s="34" t="s">
        <v>698</v>
      </c>
      <c r="P42" s="34" t="s">
        <v>1096</v>
      </c>
      <c r="Q42" s="34"/>
      <c r="R42" s="33">
        <f t="shared" si="1"/>
        <v>0.25</v>
      </c>
      <c r="S42" s="33"/>
      <c r="T42" s="33">
        <v>7.35</v>
      </c>
      <c r="U42" s="206">
        <f t="shared" si="2"/>
        <v>7.6</v>
      </c>
      <c r="V42" s="34"/>
      <c r="W42" s="39" t="s">
        <v>180</v>
      </c>
      <c r="X42" s="37" t="s">
        <v>179</v>
      </c>
    </row>
    <row r="43" spans="1:24" s="6" customFormat="1" ht="15.75">
      <c r="A43" s="33">
        <v>35</v>
      </c>
      <c r="B43" s="86" t="s">
        <v>948</v>
      </c>
      <c r="C43" s="46" t="s">
        <v>172</v>
      </c>
      <c r="D43" s="44" t="s">
        <v>173</v>
      </c>
      <c r="E43" s="48" t="s">
        <v>6</v>
      </c>
      <c r="F43" s="50" t="s">
        <v>174</v>
      </c>
      <c r="G43" s="48" t="s">
        <v>25</v>
      </c>
      <c r="H43" s="48" t="s">
        <v>7</v>
      </c>
      <c r="I43" s="35" t="s">
        <v>677</v>
      </c>
      <c r="J43" s="35" t="s">
        <v>677</v>
      </c>
      <c r="K43" s="34" t="s">
        <v>695</v>
      </c>
      <c r="L43" s="114" t="s">
        <v>705</v>
      </c>
      <c r="M43" s="34" t="s">
        <v>678</v>
      </c>
      <c r="N43" s="114" t="s">
        <v>706</v>
      </c>
      <c r="O43" s="34" t="s">
        <v>698</v>
      </c>
      <c r="P43" s="34" t="s">
        <v>1096</v>
      </c>
      <c r="Q43" s="34"/>
      <c r="R43" s="33">
        <f t="shared" si="1"/>
        <v>0.25</v>
      </c>
      <c r="S43" s="33"/>
      <c r="T43" s="33">
        <v>8.02</v>
      </c>
      <c r="U43" s="206">
        <f t="shared" si="2"/>
        <v>8.27</v>
      </c>
      <c r="V43" s="34"/>
      <c r="W43" s="36" t="s">
        <v>176</v>
      </c>
      <c r="X43" s="34" t="s">
        <v>175</v>
      </c>
    </row>
    <row r="44" spans="1:24" s="6" customFormat="1" ht="15.75">
      <c r="A44" s="33">
        <v>36</v>
      </c>
      <c r="B44" s="86" t="s">
        <v>949</v>
      </c>
      <c r="C44" s="54" t="s">
        <v>156</v>
      </c>
      <c r="D44" s="55" t="s">
        <v>157</v>
      </c>
      <c r="E44" s="48" t="s">
        <v>6</v>
      </c>
      <c r="F44" s="52" t="s">
        <v>158</v>
      </c>
      <c r="G44" s="48" t="s">
        <v>150</v>
      </c>
      <c r="H44" s="48" t="s">
        <v>7</v>
      </c>
      <c r="I44" s="35" t="s">
        <v>677</v>
      </c>
      <c r="J44" s="35" t="s">
        <v>677</v>
      </c>
      <c r="K44" s="34" t="s">
        <v>695</v>
      </c>
      <c r="L44" s="114" t="s">
        <v>721</v>
      </c>
      <c r="M44" s="34" t="s">
        <v>678</v>
      </c>
      <c r="N44" s="114" t="s">
        <v>818</v>
      </c>
      <c r="O44" s="34" t="s">
        <v>819</v>
      </c>
      <c r="P44" s="34" t="s">
        <v>1096</v>
      </c>
      <c r="Q44" s="34"/>
      <c r="R44" s="33">
        <f t="shared" si="1"/>
        <v>0.25</v>
      </c>
      <c r="S44" s="33"/>
      <c r="T44" s="33">
        <v>5.91</v>
      </c>
      <c r="U44" s="206">
        <f t="shared" si="2"/>
        <v>6.16</v>
      </c>
      <c r="V44" s="34"/>
      <c r="W44" s="39" t="s">
        <v>159</v>
      </c>
      <c r="X44" s="43" t="s">
        <v>70</v>
      </c>
    </row>
    <row r="45" spans="1:24" s="6" customFormat="1" ht="15.75">
      <c r="A45" s="33">
        <v>37</v>
      </c>
      <c r="B45" s="86" t="s">
        <v>950</v>
      </c>
      <c r="C45" s="46" t="s">
        <v>83</v>
      </c>
      <c r="D45" s="44" t="s">
        <v>160</v>
      </c>
      <c r="E45" s="48" t="s">
        <v>6</v>
      </c>
      <c r="F45" s="52" t="s">
        <v>161</v>
      </c>
      <c r="G45" s="48" t="s">
        <v>162</v>
      </c>
      <c r="H45" s="48" t="s">
        <v>7</v>
      </c>
      <c r="I45" s="35" t="s">
        <v>677</v>
      </c>
      <c r="J45" s="35" t="s">
        <v>677</v>
      </c>
      <c r="K45" s="34" t="s">
        <v>695</v>
      </c>
      <c r="L45" s="114" t="s">
        <v>743</v>
      </c>
      <c r="M45" s="34" t="s">
        <v>678</v>
      </c>
      <c r="N45" s="114" t="s">
        <v>800</v>
      </c>
      <c r="O45" s="34" t="s">
        <v>820</v>
      </c>
      <c r="P45" s="34" t="s">
        <v>1096</v>
      </c>
      <c r="Q45" s="34"/>
      <c r="R45" s="33">
        <f t="shared" si="1"/>
        <v>0.25</v>
      </c>
      <c r="S45" s="33"/>
      <c r="T45" s="33">
        <v>7.92</v>
      </c>
      <c r="U45" s="206">
        <f t="shared" si="2"/>
        <v>8.17</v>
      </c>
      <c r="V45" s="34"/>
      <c r="W45" s="36" t="s">
        <v>163</v>
      </c>
      <c r="X45" s="34"/>
    </row>
    <row r="46" spans="1:24" s="6" customFormat="1" ht="15.75">
      <c r="A46" s="33">
        <v>38</v>
      </c>
      <c r="B46" s="86" t="s">
        <v>951</v>
      </c>
      <c r="C46" s="46" t="s">
        <v>110</v>
      </c>
      <c r="D46" s="44" t="s">
        <v>164</v>
      </c>
      <c r="E46" s="48" t="s">
        <v>6</v>
      </c>
      <c r="F46" s="52" t="s">
        <v>165</v>
      </c>
      <c r="G46" s="48" t="s">
        <v>162</v>
      </c>
      <c r="H46" s="48" t="s">
        <v>7</v>
      </c>
      <c r="I46" s="35" t="s">
        <v>677</v>
      </c>
      <c r="J46" s="38" t="s">
        <v>677</v>
      </c>
      <c r="K46" s="34" t="s">
        <v>776</v>
      </c>
      <c r="L46" s="114" t="s">
        <v>777</v>
      </c>
      <c r="M46" s="34" t="s">
        <v>678</v>
      </c>
      <c r="N46" s="114" t="s">
        <v>821</v>
      </c>
      <c r="O46" s="34" t="s">
        <v>822</v>
      </c>
      <c r="P46" s="34" t="s">
        <v>1096</v>
      </c>
      <c r="Q46" s="34"/>
      <c r="R46" s="33">
        <f t="shared" si="1"/>
        <v>0.25</v>
      </c>
      <c r="S46" s="33"/>
      <c r="T46" s="33">
        <v>7.87</v>
      </c>
      <c r="U46" s="206">
        <f t="shared" si="2"/>
        <v>8.120000000000001</v>
      </c>
      <c r="V46" s="34" t="s">
        <v>742</v>
      </c>
      <c r="W46" s="36" t="s">
        <v>167</v>
      </c>
      <c r="X46" s="34" t="s">
        <v>166</v>
      </c>
    </row>
    <row r="47" spans="1:24" s="6" customFormat="1" ht="15.75">
      <c r="A47" s="33">
        <v>39</v>
      </c>
      <c r="B47" s="86" t="s">
        <v>952</v>
      </c>
      <c r="C47" s="46" t="s">
        <v>185</v>
      </c>
      <c r="D47" s="44" t="s">
        <v>186</v>
      </c>
      <c r="E47" s="48" t="s">
        <v>6</v>
      </c>
      <c r="F47" s="52" t="s">
        <v>187</v>
      </c>
      <c r="G47" s="48" t="s">
        <v>25</v>
      </c>
      <c r="H47" s="48" t="s">
        <v>7</v>
      </c>
      <c r="I47" s="35" t="s">
        <v>677</v>
      </c>
      <c r="J47" s="35" t="s">
        <v>677</v>
      </c>
      <c r="K47" s="34" t="s">
        <v>695</v>
      </c>
      <c r="L47" s="114" t="s">
        <v>756</v>
      </c>
      <c r="M47" s="34" t="s">
        <v>678</v>
      </c>
      <c r="N47" s="114" t="s">
        <v>757</v>
      </c>
      <c r="O47" s="34" t="s">
        <v>698</v>
      </c>
      <c r="P47" s="34" t="s">
        <v>1096</v>
      </c>
      <c r="Q47" s="34"/>
      <c r="R47" s="33">
        <f t="shared" si="1"/>
        <v>0.25</v>
      </c>
      <c r="S47" s="33"/>
      <c r="T47" s="33">
        <v>7.11</v>
      </c>
      <c r="U47" s="206">
        <f t="shared" si="2"/>
        <v>7.36</v>
      </c>
      <c r="V47" s="34"/>
      <c r="W47" s="36" t="s">
        <v>189</v>
      </c>
      <c r="X47" s="34" t="s">
        <v>188</v>
      </c>
    </row>
    <row r="48" spans="1:24" s="6" customFormat="1" ht="15.75">
      <c r="A48" s="33">
        <v>40</v>
      </c>
      <c r="B48" s="86" t="s">
        <v>953</v>
      </c>
      <c r="C48" s="46" t="s">
        <v>190</v>
      </c>
      <c r="D48" s="44" t="s">
        <v>191</v>
      </c>
      <c r="E48" s="48" t="s">
        <v>6</v>
      </c>
      <c r="F48" s="52" t="s">
        <v>192</v>
      </c>
      <c r="G48" s="48" t="s">
        <v>25</v>
      </c>
      <c r="H48" s="48" t="s">
        <v>7</v>
      </c>
      <c r="I48" s="35" t="s">
        <v>677</v>
      </c>
      <c r="J48" s="35" t="s">
        <v>677</v>
      </c>
      <c r="K48" s="34" t="s">
        <v>695</v>
      </c>
      <c r="L48" s="114" t="s">
        <v>759</v>
      </c>
      <c r="M48" s="34" t="s">
        <v>678</v>
      </c>
      <c r="N48" s="114" t="s">
        <v>760</v>
      </c>
      <c r="O48" s="34" t="s">
        <v>698</v>
      </c>
      <c r="P48" s="34"/>
      <c r="Q48" s="34"/>
      <c r="R48" s="33">
        <f t="shared" si="1"/>
        <v>0</v>
      </c>
      <c r="S48" s="33"/>
      <c r="T48" s="33">
        <v>7.72</v>
      </c>
      <c r="U48" s="206">
        <f t="shared" si="2"/>
        <v>7.72</v>
      </c>
      <c r="V48" s="34" t="s">
        <v>827</v>
      </c>
      <c r="W48" s="39" t="s">
        <v>194</v>
      </c>
      <c r="X48" s="37" t="s">
        <v>193</v>
      </c>
    </row>
    <row r="49" spans="1:24" s="6" customFormat="1" ht="15.75">
      <c r="A49" s="33">
        <v>41</v>
      </c>
      <c r="B49" s="86" t="s">
        <v>954</v>
      </c>
      <c r="C49" s="46" t="s">
        <v>200</v>
      </c>
      <c r="D49" s="44" t="s">
        <v>196</v>
      </c>
      <c r="E49" s="48" t="s">
        <v>6</v>
      </c>
      <c r="F49" s="50" t="s">
        <v>201</v>
      </c>
      <c r="G49" s="48" t="s">
        <v>134</v>
      </c>
      <c r="H49" s="48" t="s">
        <v>7</v>
      </c>
      <c r="I49" s="35" t="s">
        <v>677</v>
      </c>
      <c r="J49" s="35" t="s">
        <v>677</v>
      </c>
      <c r="K49" s="34" t="s">
        <v>695</v>
      </c>
      <c r="L49" s="114" t="s">
        <v>746</v>
      </c>
      <c r="M49" s="34" t="s">
        <v>678</v>
      </c>
      <c r="N49" s="114" t="s">
        <v>826</v>
      </c>
      <c r="O49" s="34" t="s">
        <v>698</v>
      </c>
      <c r="P49" s="34" t="s">
        <v>1096</v>
      </c>
      <c r="Q49" s="34"/>
      <c r="R49" s="33">
        <f t="shared" si="1"/>
        <v>0.25</v>
      </c>
      <c r="S49" s="33"/>
      <c r="T49" s="33">
        <v>7.13</v>
      </c>
      <c r="U49" s="206">
        <f t="shared" si="2"/>
        <v>7.38</v>
      </c>
      <c r="V49" s="34"/>
      <c r="W49" s="36" t="s">
        <v>203</v>
      </c>
      <c r="X49" s="34" t="s">
        <v>202</v>
      </c>
    </row>
    <row r="50" spans="1:24" s="6" customFormat="1" ht="15.75">
      <c r="A50" s="33">
        <v>42</v>
      </c>
      <c r="B50" s="86" t="s">
        <v>955</v>
      </c>
      <c r="C50" s="46" t="s">
        <v>195</v>
      </c>
      <c r="D50" s="44" t="s">
        <v>196</v>
      </c>
      <c r="E50" s="48" t="s">
        <v>6</v>
      </c>
      <c r="F50" s="50" t="s">
        <v>197</v>
      </c>
      <c r="G50" s="48" t="s">
        <v>150</v>
      </c>
      <c r="H50" s="48" t="s">
        <v>7</v>
      </c>
      <c r="I50" s="48" t="s">
        <v>694</v>
      </c>
      <c r="J50" s="38" t="s">
        <v>677</v>
      </c>
      <c r="K50" s="34" t="s">
        <v>695</v>
      </c>
      <c r="L50" s="114" t="s">
        <v>696</v>
      </c>
      <c r="M50" s="34" t="s">
        <v>678</v>
      </c>
      <c r="N50" s="114" t="s">
        <v>697</v>
      </c>
      <c r="O50" s="34" t="s">
        <v>698</v>
      </c>
      <c r="P50" s="34" t="s">
        <v>1096</v>
      </c>
      <c r="Q50" s="34"/>
      <c r="R50" s="33">
        <f t="shared" si="1"/>
        <v>0.25</v>
      </c>
      <c r="S50" s="33"/>
      <c r="T50" s="33">
        <v>7.2</v>
      </c>
      <c r="U50" s="206">
        <f t="shared" si="2"/>
        <v>7.45</v>
      </c>
      <c r="V50" s="37" t="s">
        <v>795</v>
      </c>
      <c r="W50" s="36" t="s">
        <v>199</v>
      </c>
      <c r="X50" s="34" t="s">
        <v>198</v>
      </c>
    </row>
    <row r="51" spans="1:24" s="6" customFormat="1" ht="15.75">
      <c r="A51" s="33">
        <v>43</v>
      </c>
      <c r="B51" s="86" t="s">
        <v>956</v>
      </c>
      <c r="C51" s="46" t="s">
        <v>212</v>
      </c>
      <c r="D51" s="44" t="s">
        <v>205</v>
      </c>
      <c r="E51" s="48" t="s">
        <v>6</v>
      </c>
      <c r="F51" s="50" t="s">
        <v>213</v>
      </c>
      <c r="G51" s="48" t="s">
        <v>25</v>
      </c>
      <c r="H51" s="48" t="s">
        <v>7</v>
      </c>
      <c r="I51" s="35" t="s">
        <v>677</v>
      </c>
      <c r="J51" s="35" t="s">
        <v>677</v>
      </c>
      <c r="K51" s="34" t="s">
        <v>695</v>
      </c>
      <c r="L51" s="114" t="s">
        <v>759</v>
      </c>
      <c r="M51" s="34" t="s">
        <v>678</v>
      </c>
      <c r="N51" s="114" t="s">
        <v>810</v>
      </c>
      <c r="O51" s="34" t="s">
        <v>783</v>
      </c>
      <c r="P51" s="34" t="s">
        <v>1096</v>
      </c>
      <c r="Q51" s="34"/>
      <c r="R51" s="33">
        <f t="shared" si="1"/>
        <v>0.25</v>
      </c>
      <c r="S51" s="33">
        <v>2.93</v>
      </c>
      <c r="T51" s="33">
        <v>7.39</v>
      </c>
      <c r="U51" s="206">
        <f t="shared" si="2"/>
        <v>7.86</v>
      </c>
      <c r="V51" s="34"/>
      <c r="W51" s="36" t="s">
        <v>215</v>
      </c>
      <c r="X51" s="34" t="s">
        <v>214</v>
      </c>
    </row>
    <row r="52" spans="1:24" s="6" customFormat="1" ht="15.75">
      <c r="A52" s="33">
        <v>44</v>
      </c>
      <c r="B52" s="86" t="s">
        <v>957</v>
      </c>
      <c r="C52" s="46" t="s">
        <v>204</v>
      </c>
      <c r="D52" s="44" t="s">
        <v>205</v>
      </c>
      <c r="E52" s="48" t="s">
        <v>6</v>
      </c>
      <c r="F52" s="52" t="s">
        <v>206</v>
      </c>
      <c r="G52" s="48" t="s">
        <v>25</v>
      </c>
      <c r="H52" s="48" t="s">
        <v>7</v>
      </c>
      <c r="I52" s="35" t="s">
        <v>677</v>
      </c>
      <c r="J52" s="35" t="s">
        <v>677</v>
      </c>
      <c r="K52" s="34" t="s">
        <v>695</v>
      </c>
      <c r="L52" s="114" t="s">
        <v>705</v>
      </c>
      <c r="M52" s="34" t="s">
        <v>678</v>
      </c>
      <c r="N52" s="114" t="s">
        <v>706</v>
      </c>
      <c r="O52" s="34" t="s">
        <v>698</v>
      </c>
      <c r="P52" s="34" t="s">
        <v>1096</v>
      </c>
      <c r="Q52" s="34"/>
      <c r="R52" s="33">
        <f t="shared" si="1"/>
        <v>0.25</v>
      </c>
      <c r="S52" s="33"/>
      <c r="T52" s="33">
        <v>7.13</v>
      </c>
      <c r="U52" s="206">
        <f t="shared" si="2"/>
        <v>7.38</v>
      </c>
      <c r="V52" s="34"/>
      <c r="W52" s="36" t="s">
        <v>419</v>
      </c>
      <c r="X52" s="34" t="s">
        <v>207</v>
      </c>
    </row>
    <row r="53" spans="1:24" s="6" customFormat="1" ht="15.75">
      <c r="A53" s="33">
        <v>45</v>
      </c>
      <c r="B53" s="86" t="s">
        <v>958</v>
      </c>
      <c r="C53" s="46" t="s">
        <v>208</v>
      </c>
      <c r="D53" s="44" t="s">
        <v>205</v>
      </c>
      <c r="E53" s="48" t="s">
        <v>6</v>
      </c>
      <c r="F53" s="52" t="s">
        <v>209</v>
      </c>
      <c r="G53" s="48" t="s">
        <v>150</v>
      </c>
      <c r="H53" s="48" t="s">
        <v>7</v>
      </c>
      <c r="I53" s="35" t="s">
        <v>677</v>
      </c>
      <c r="J53" s="38" t="s">
        <v>677</v>
      </c>
      <c r="K53" s="34" t="s">
        <v>776</v>
      </c>
      <c r="L53" s="114" t="s">
        <v>828</v>
      </c>
      <c r="M53" s="34" t="s">
        <v>678</v>
      </c>
      <c r="N53" s="114" t="s">
        <v>704</v>
      </c>
      <c r="O53" s="34" t="s">
        <v>729</v>
      </c>
      <c r="P53" s="34" t="s">
        <v>1096</v>
      </c>
      <c r="Q53" s="34"/>
      <c r="R53" s="33">
        <f t="shared" si="1"/>
        <v>0.25</v>
      </c>
      <c r="S53" s="33"/>
      <c r="T53" s="33">
        <v>6.81</v>
      </c>
      <c r="U53" s="206">
        <f t="shared" si="2"/>
        <v>7.06</v>
      </c>
      <c r="V53" s="34" t="s">
        <v>742</v>
      </c>
      <c r="W53" s="36" t="s">
        <v>211</v>
      </c>
      <c r="X53" s="34" t="s">
        <v>210</v>
      </c>
    </row>
    <row r="54" spans="1:24" s="6" customFormat="1" ht="15.75">
      <c r="A54" s="33">
        <v>46</v>
      </c>
      <c r="B54" s="86" t="s">
        <v>959</v>
      </c>
      <c r="C54" s="46" t="s">
        <v>216</v>
      </c>
      <c r="D54" s="44" t="s">
        <v>205</v>
      </c>
      <c r="E54" s="48" t="s">
        <v>6</v>
      </c>
      <c r="F54" s="52" t="s">
        <v>217</v>
      </c>
      <c r="G54" s="48" t="s">
        <v>25</v>
      </c>
      <c r="H54" s="48" t="s">
        <v>7</v>
      </c>
      <c r="I54" s="48" t="s">
        <v>694</v>
      </c>
      <c r="J54" s="38" t="s">
        <v>677</v>
      </c>
      <c r="K54" s="34" t="s">
        <v>695</v>
      </c>
      <c r="L54" s="114" t="s">
        <v>696</v>
      </c>
      <c r="M54" s="34" t="s">
        <v>678</v>
      </c>
      <c r="N54" s="114" t="s">
        <v>697</v>
      </c>
      <c r="O54" s="34" t="s">
        <v>698</v>
      </c>
      <c r="P54" s="34" t="s">
        <v>1096</v>
      </c>
      <c r="Q54" s="34"/>
      <c r="R54" s="33">
        <f t="shared" si="1"/>
        <v>0.25</v>
      </c>
      <c r="S54" s="33"/>
      <c r="T54" s="33">
        <v>6.97</v>
      </c>
      <c r="U54" s="206">
        <f t="shared" si="2"/>
        <v>7.22</v>
      </c>
      <c r="V54" s="37" t="s">
        <v>795</v>
      </c>
      <c r="W54" s="39" t="s">
        <v>219</v>
      </c>
      <c r="X54" s="37" t="s">
        <v>218</v>
      </c>
    </row>
    <row r="55" spans="1:24" s="6" customFormat="1" ht="15.75">
      <c r="A55" s="33">
        <v>47</v>
      </c>
      <c r="B55" s="86" t="s">
        <v>960</v>
      </c>
      <c r="C55" s="46" t="s">
        <v>83</v>
      </c>
      <c r="D55" s="44" t="s">
        <v>220</v>
      </c>
      <c r="E55" s="48" t="s">
        <v>6</v>
      </c>
      <c r="F55" s="52" t="s">
        <v>221</v>
      </c>
      <c r="G55" s="48" t="s">
        <v>12</v>
      </c>
      <c r="H55" s="48" t="s">
        <v>7</v>
      </c>
      <c r="I55" s="35" t="s">
        <v>677</v>
      </c>
      <c r="J55" s="35" t="s">
        <v>677</v>
      </c>
      <c r="K55" s="34" t="s">
        <v>695</v>
      </c>
      <c r="L55" s="114" t="s">
        <v>743</v>
      </c>
      <c r="M55" s="34" t="s">
        <v>678</v>
      </c>
      <c r="N55" s="114" t="s">
        <v>829</v>
      </c>
      <c r="O55" s="34" t="s">
        <v>729</v>
      </c>
      <c r="P55" s="34" t="s">
        <v>1096</v>
      </c>
      <c r="Q55" s="34"/>
      <c r="R55" s="33">
        <f t="shared" si="1"/>
        <v>0.25</v>
      </c>
      <c r="S55" s="33"/>
      <c r="T55" s="33">
        <v>7.16</v>
      </c>
      <c r="U55" s="206">
        <f t="shared" si="2"/>
        <v>7.41</v>
      </c>
      <c r="V55" s="34"/>
      <c r="W55" s="36" t="s">
        <v>223</v>
      </c>
      <c r="X55" s="34" t="s">
        <v>222</v>
      </c>
    </row>
    <row r="56" spans="1:24" s="6" customFormat="1" ht="15.75">
      <c r="A56" s="33">
        <v>48</v>
      </c>
      <c r="B56" s="86" t="s">
        <v>961</v>
      </c>
      <c r="C56" s="46" t="s">
        <v>224</v>
      </c>
      <c r="D56" s="44" t="s">
        <v>225</v>
      </c>
      <c r="E56" s="48" t="s">
        <v>19</v>
      </c>
      <c r="F56" s="52" t="s">
        <v>226</v>
      </c>
      <c r="G56" s="48" t="s">
        <v>80</v>
      </c>
      <c r="H56" s="48" t="s">
        <v>93</v>
      </c>
      <c r="I56" s="35" t="s">
        <v>677</v>
      </c>
      <c r="J56" s="35" t="s">
        <v>677</v>
      </c>
      <c r="K56" s="34" t="s">
        <v>695</v>
      </c>
      <c r="L56" s="114" t="s">
        <v>705</v>
      </c>
      <c r="M56" s="34" t="s">
        <v>678</v>
      </c>
      <c r="N56" s="114" t="s">
        <v>706</v>
      </c>
      <c r="O56" s="34" t="s">
        <v>698</v>
      </c>
      <c r="P56" s="34" t="s">
        <v>1096</v>
      </c>
      <c r="Q56" s="34"/>
      <c r="R56" s="33">
        <f t="shared" si="1"/>
        <v>0.25</v>
      </c>
      <c r="S56" s="33"/>
      <c r="T56" s="33">
        <v>6.67</v>
      </c>
      <c r="U56" s="206">
        <f t="shared" si="2"/>
        <v>6.92</v>
      </c>
      <c r="V56" s="34"/>
      <c r="W56" s="36" t="s">
        <v>228</v>
      </c>
      <c r="X56" s="34" t="s">
        <v>227</v>
      </c>
    </row>
    <row r="57" spans="1:24" s="6" customFormat="1" ht="15.75">
      <c r="A57" s="33">
        <v>49</v>
      </c>
      <c r="B57" s="86" t="s">
        <v>962</v>
      </c>
      <c r="C57" s="46" t="s">
        <v>234</v>
      </c>
      <c r="D57" s="44" t="s">
        <v>230</v>
      </c>
      <c r="E57" s="48" t="s">
        <v>6</v>
      </c>
      <c r="F57" s="50" t="s">
        <v>235</v>
      </c>
      <c r="G57" s="48" t="s">
        <v>25</v>
      </c>
      <c r="H57" s="48" t="s">
        <v>7</v>
      </c>
      <c r="I57" s="35" t="s">
        <v>677</v>
      </c>
      <c r="J57" s="35" t="s">
        <v>677</v>
      </c>
      <c r="K57" s="34" t="s">
        <v>695</v>
      </c>
      <c r="L57" s="114" t="s">
        <v>759</v>
      </c>
      <c r="M57" s="34" t="s">
        <v>678</v>
      </c>
      <c r="N57" s="114" t="s">
        <v>796</v>
      </c>
      <c r="O57" s="34" t="s">
        <v>779</v>
      </c>
      <c r="P57" s="34" t="s">
        <v>1096</v>
      </c>
      <c r="Q57" s="34"/>
      <c r="R57" s="33">
        <f t="shared" si="1"/>
        <v>0.25</v>
      </c>
      <c r="S57" s="33">
        <v>3.4</v>
      </c>
      <c r="T57" s="33">
        <v>8.5</v>
      </c>
      <c r="U57" s="206">
        <f t="shared" si="2"/>
        <v>8.75</v>
      </c>
      <c r="V57" s="34"/>
      <c r="W57" s="36" t="s">
        <v>237</v>
      </c>
      <c r="X57" s="34" t="s">
        <v>236</v>
      </c>
    </row>
    <row r="58" spans="1:24" s="6" customFormat="1" ht="15.75">
      <c r="A58" s="33">
        <v>50</v>
      </c>
      <c r="B58" s="86" t="s">
        <v>963</v>
      </c>
      <c r="C58" s="46" t="s">
        <v>229</v>
      </c>
      <c r="D58" s="44" t="s">
        <v>230</v>
      </c>
      <c r="E58" s="48" t="s">
        <v>6</v>
      </c>
      <c r="F58" s="50" t="s">
        <v>231</v>
      </c>
      <c r="G58" s="48" t="s">
        <v>25</v>
      </c>
      <c r="H58" s="48" t="s">
        <v>7</v>
      </c>
      <c r="I58" s="35" t="s">
        <v>677</v>
      </c>
      <c r="J58" s="35" t="s">
        <v>677</v>
      </c>
      <c r="K58" s="34" t="s">
        <v>695</v>
      </c>
      <c r="L58" s="114" t="s">
        <v>703</v>
      </c>
      <c r="M58" s="34" t="s">
        <v>678</v>
      </c>
      <c r="N58" s="114" t="s">
        <v>748</v>
      </c>
      <c r="O58" s="34" t="s">
        <v>698</v>
      </c>
      <c r="P58" s="34" t="s">
        <v>1096</v>
      </c>
      <c r="Q58" s="34"/>
      <c r="R58" s="33">
        <f t="shared" si="1"/>
        <v>0.25</v>
      </c>
      <c r="S58" s="33"/>
      <c r="T58" s="33">
        <v>7.08</v>
      </c>
      <c r="U58" s="206">
        <f t="shared" si="2"/>
        <v>7.33</v>
      </c>
      <c r="V58" s="34"/>
      <c r="W58" s="36" t="s">
        <v>233</v>
      </c>
      <c r="X58" s="34" t="s">
        <v>232</v>
      </c>
    </row>
    <row r="59" spans="1:24" s="6" customFormat="1" ht="15.75">
      <c r="A59" s="33">
        <v>51</v>
      </c>
      <c r="B59" s="86" t="s">
        <v>964</v>
      </c>
      <c r="C59" s="46" t="s">
        <v>77</v>
      </c>
      <c r="D59" s="44" t="s">
        <v>238</v>
      </c>
      <c r="E59" s="48" t="s">
        <v>6</v>
      </c>
      <c r="F59" s="52" t="s">
        <v>239</v>
      </c>
      <c r="G59" s="48" t="s">
        <v>12</v>
      </c>
      <c r="H59" s="48" t="s">
        <v>7</v>
      </c>
      <c r="I59" s="35" t="s">
        <v>677</v>
      </c>
      <c r="J59" s="35" t="s">
        <v>677</v>
      </c>
      <c r="K59" s="34" t="s">
        <v>695</v>
      </c>
      <c r="L59" s="114" t="s">
        <v>743</v>
      </c>
      <c r="M59" s="34" t="s">
        <v>678</v>
      </c>
      <c r="N59" s="114" t="s">
        <v>829</v>
      </c>
      <c r="O59" s="34" t="s">
        <v>729</v>
      </c>
      <c r="P59" s="34" t="s">
        <v>1096</v>
      </c>
      <c r="Q59" s="34"/>
      <c r="R59" s="33">
        <f t="shared" si="1"/>
        <v>0.25</v>
      </c>
      <c r="S59" s="33"/>
      <c r="T59" s="33">
        <v>6.9</v>
      </c>
      <c r="U59" s="206">
        <f t="shared" si="2"/>
        <v>7.15</v>
      </c>
      <c r="V59" s="34"/>
      <c r="W59" s="36" t="s">
        <v>241</v>
      </c>
      <c r="X59" s="34" t="s">
        <v>240</v>
      </c>
    </row>
    <row r="60" spans="1:25" s="6" customFormat="1" ht="15.75">
      <c r="A60" s="33">
        <v>52</v>
      </c>
      <c r="B60" s="86" t="s">
        <v>965</v>
      </c>
      <c r="C60" s="110" t="s">
        <v>854</v>
      </c>
      <c r="D60" s="106" t="s">
        <v>855</v>
      </c>
      <c r="E60" s="41" t="s">
        <v>6</v>
      </c>
      <c r="F60" s="160" t="s">
        <v>221</v>
      </c>
      <c r="G60" s="84" t="s">
        <v>69</v>
      </c>
      <c r="H60" s="41" t="s">
        <v>7</v>
      </c>
      <c r="I60" s="48" t="s">
        <v>694</v>
      </c>
      <c r="J60" s="35" t="s">
        <v>677</v>
      </c>
      <c r="K60" s="34" t="s">
        <v>776</v>
      </c>
      <c r="L60" s="114" t="s">
        <v>813</v>
      </c>
      <c r="M60" s="34" t="s">
        <v>678</v>
      </c>
      <c r="N60" s="114" t="s">
        <v>814</v>
      </c>
      <c r="O60" s="34" t="s">
        <v>812</v>
      </c>
      <c r="P60" s="34"/>
      <c r="Q60" s="34"/>
      <c r="R60" s="33">
        <f t="shared" si="1"/>
        <v>0</v>
      </c>
      <c r="S60" s="33"/>
      <c r="T60" s="33">
        <v>7.53</v>
      </c>
      <c r="U60" s="206">
        <f t="shared" si="2"/>
        <v>7.53</v>
      </c>
      <c r="V60" s="34"/>
      <c r="W60" s="36" t="s">
        <v>856</v>
      </c>
      <c r="X60" s="34"/>
      <c r="Y60" s="6" t="s">
        <v>862</v>
      </c>
    </row>
    <row r="61" spans="1:24" s="6" customFormat="1" ht="15.75">
      <c r="A61" s="33">
        <v>53</v>
      </c>
      <c r="B61" s="86" t="s">
        <v>966</v>
      </c>
      <c r="C61" s="46" t="s">
        <v>242</v>
      </c>
      <c r="D61" s="44" t="s">
        <v>243</v>
      </c>
      <c r="E61" s="48" t="s">
        <v>6</v>
      </c>
      <c r="F61" s="50" t="s">
        <v>244</v>
      </c>
      <c r="G61" s="48" t="s">
        <v>150</v>
      </c>
      <c r="H61" s="48" t="s">
        <v>7</v>
      </c>
      <c r="I61" s="35" t="s">
        <v>677</v>
      </c>
      <c r="J61" s="35" t="s">
        <v>677</v>
      </c>
      <c r="K61" s="34" t="s">
        <v>695</v>
      </c>
      <c r="L61" s="114" t="s">
        <v>705</v>
      </c>
      <c r="M61" s="34" t="s">
        <v>678</v>
      </c>
      <c r="N61" s="114" t="s">
        <v>706</v>
      </c>
      <c r="O61" s="34" t="s">
        <v>698</v>
      </c>
      <c r="P61" s="34" t="s">
        <v>1096</v>
      </c>
      <c r="Q61" s="34"/>
      <c r="R61" s="33">
        <f t="shared" si="1"/>
        <v>0.25</v>
      </c>
      <c r="S61" s="33"/>
      <c r="T61" s="33">
        <v>7.48</v>
      </c>
      <c r="U61" s="206">
        <f t="shared" si="2"/>
        <v>7.73</v>
      </c>
      <c r="V61" s="34"/>
      <c r="W61" s="36" t="s">
        <v>246</v>
      </c>
      <c r="X61" s="34" t="s">
        <v>245</v>
      </c>
    </row>
    <row r="62" spans="1:24" s="6" customFormat="1" ht="15.75">
      <c r="A62" s="33">
        <v>54</v>
      </c>
      <c r="B62" s="86" t="s">
        <v>967</v>
      </c>
      <c r="C62" s="46" t="s">
        <v>156</v>
      </c>
      <c r="D62" s="44" t="s">
        <v>247</v>
      </c>
      <c r="E62" s="48" t="s">
        <v>6</v>
      </c>
      <c r="F62" s="52" t="s">
        <v>248</v>
      </c>
      <c r="G62" s="48" t="s">
        <v>25</v>
      </c>
      <c r="H62" s="48" t="s">
        <v>7</v>
      </c>
      <c r="I62" s="35" t="s">
        <v>677</v>
      </c>
      <c r="J62" s="35" t="s">
        <v>677</v>
      </c>
      <c r="K62" s="34" t="s">
        <v>695</v>
      </c>
      <c r="L62" s="114" t="s">
        <v>703</v>
      </c>
      <c r="M62" s="34" t="s">
        <v>678</v>
      </c>
      <c r="N62" s="114" t="s">
        <v>832</v>
      </c>
      <c r="O62" s="34" t="s">
        <v>783</v>
      </c>
      <c r="P62" s="34" t="s">
        <v>1096</v>
      </c>
      <c r="Q62" s="34"/>
      <c r="R62" s="33">
        <f t="shared" si="1"/>
        <v>0.25</v>
      </c>
      <c r="S62" s="33"/>
      <c r="T62" s="33">
        <v>7.86</v>
      </c>
      <c r="U62" s="206">
        <f t="shared" si="2"/>
        <v>8.11</v>
      </c>
      <c r="V62" s="34" t="s">
        <v>833</v>
      </c>
      <c r="W62" s="36" t="s">
        <v>250</v>
      </c>
      <c r="X62" s="34" t="s">
        <v>249</v>
      </c>
    </row>
    <row r="63" spans="1:24" s="6" customFormat="1" ht="15.75">
      <c r="A63" s="33">
        <v>55</v>
      </c>
      <c r="B63" s="86" t="s">
        <v>968</v>
      </c>
      <c r="C63" s="46" t="s">
        <v>83</v>
      </c>
      <c r="D63" s="44" t="s">
        <v>251</v>
      </c>
      <c r="E63" s="48" t="s">
        <v>6</v>
      </c>
      <c r="F63" s="50" t="s">
        <v>252</v>
      </c>
      <c r="G63" s="48" t="s">
        <v>80</v>
      </c>
      <c r="H63" s="48" t="s">
        <v>7</v>
      </c>
      <c r="I63" s="35" t="s">
        <v>677</v>
      </c>
      <c r="J63" s="38" t="s">
        <v>677</v>
      </c>
      <c r="K63" s="34" t="s">
        <v>695</v>
      </c>
      <c r="L63" s="114" t="s">
        <v>733</v>
      </c>
      <c r="M63" s="34" t="s">
        <v>678</v>
      </c>
      <c r="N63" s="114" t="s">
        <v>734</v>
      </c>
      <c r="O63" s="34" t="s">
        <v>698</v>
      </c>
      <c r="P63" s="34" t="s">
        <v>1096</v>
      </c>
      <c r="Q63" s="34"/>
      <c r="R63" s="33">
        <f t="shared" si="1"/>
        <v>0.25</v>
      </c>
      <c r="S63" s="33"/>
      <c r="T63" s="33">
        <v>6.25</v>
      </c>
      <c r="U63" s="206">
        <f t="shared" si="2"/>
        <v>6.5</v>
      </c>
      <c r="V63" s="34" t="s">
        <v>713</v>
      </c>
      <c r="W63" s="36" t="s">
        <v>254</v>
      </c>
      <c r="X63" s="34" t="s">
        <v>253</v>
      </c>
    </row>
    <row r="64" spans="1:24" s="6" customFormat="1" ht="15.75">
      <c r="A64" s="33">
        <v>56</v>
      </c>
      <c r="B64" s="86" t="s">
        <v>969</v>
      </c>
      <c r="C64" s="54" t="s">
        <v>255</v>
      </c>
      <c r="D64" s="55" t="s">
        <v>256</v>
      </c>
      <c r="E64" s="48" t="s">
        <v>6</v>
      </c>
      <c r="F64" s="52" t="s">
        <v>257</v>
      </c>
      <c r="G64" s="48" t="s">
        <v>18</v>
      </c>
      <c r="H64" s="48" t="s">
        <v>7</v>
      </c>
      <c r="I64" s="35" t="s">
        <v>677</v>
      </c>
      <c r="J64" s="35" t="s">
        <v>677</v>
      </c>
      <c r="K64" s="34" t="s">
        <v>695</v>
      </c>
      <c r="L64" s="114" t="s">
        <v>703</v>
      </c>
      <c r="M64" s="34" t="s">
        <v>678</v>
      </c>
      <c r="N64" s="114" t="s">
        <v>748</v>
      </c>
      <c r="O64" s="34" t="s">
        <v>698</v>
      </c>
      <c r="P64" s="34" t="s">
        <v>1096</v>
      </c>
      <c r="Q64" s="34"/>
      <c r="R64" s="33">
        <f t="shared" si="1"/>
        <v>0.25</v>
      </c>
      <c r="S64" s="33"/>
      <c r="T64" s="33">
        <v>6.8</v>
      </c>
      <c r="U64" s="206">
        <f t="shared" si="2"/>
        <v>7.05</v>
      </c>
      <c r="V64" s="34"/>
      <c r="W64" s="39" t="s">
        <v>259</v>
      </c>
      <c r="X64" s="43" t="s">
        <v>258</v>
      </c>
    </row>
    <row r="65" spans="1:24" s="6" customFormat="1" ht="15.75">
      <c r="A65" s="33">
        <v>57</v>
      </c>
      <c r="B65" s="86" t="s">
        <v>970</v>
      </c>
      <c r="C65" s="46" t="s">
        <v>260</v>
      </c>
      <c r="D65" s="44" t="s">
        <v>261</v>
      </c>
      <c r="E65" s="48" t="s">
        <v>6</v>
      </c>
      <c r="F65" s="52" t="s">
        <v>262</v>
      </c>
      <c r="G65" s="48" t="s">
        <v>25</v>
      </c>
      <c r="H65" s="48" t="s">
        <v>7</v>
      </c>
      <c r="I65" s="35" t="s">
        <v>677</v>
      </c>
      <c r="J65" s="35" t="s">
        <v>677</v>
      </c>
      <c r="K65" s="34" t="s">
        <v>695</v>
      </c>
      <c r="L65" s="114" t="s">
        <v>746</v>
      </c>
      <c r="M65" s="34" t="s">
        <v>678</v>
      </c>
      <c r="N65" s="114" t="s">
        <v>834</v>
      </c>
      <c r="O65" s="34" t="s">
        <v>835</v>
      </c>
      <c r="P65" s="34" t="s">
        <v>1096</v>
      </c>
      <c r="Q65" s="34"/>
      <c r="R65" s="33">
        <f t="shared" si="1"/>
        <v>0.25</v>
      </c>
      <c r="S65" s="33">
        <v>2.89</v>
      </c>
      <c r="T65" s="33">
        <v>7.64</v>
      </c>
      <c r="U65" s="206">
        <f t="shared" si="2"/>
        <v>7.8</v>
      </c>
      <c r="V65" s="34"/>
      <c r="W65" s="39" t="s">
        <v>264</v>
      </c>
      <c r="X65" s="37" t="s">
        <v>263</v>
      </c>
    </row>
    <row r="66" spans="1:24" s="6" customFormat="1" ht="15.75">
      <c r="A66" s="33">
        <v>58</v>
      </c>
      <c r="B66" s="86" t="s">
        <v>971</v>
      </c>
      <c r="C66" s="46" t="s">
        <v>265</v>
      </c>
      <c r="D66" s="44" t="s">
        <v>266</v>
      </c>
      <c r="E66" s="48" t="s">
        <v>6</v>
      </c>
      <c r="F66" s="50" t="s">
        <v>267</v>
      </c>
      <c r="G66" s="48" t="s">
        <v>25</v>
      </c>
      <c r="H66" s="48" t="s">
        <v>7</v>
      </c>
      <c r="I66" s="48" t="s">
        <v>694</v>
      </c>
      <c r="J66" s="38" t="s">
        <v>677</v>
      </c>
      <c r="K66" s="34" t="s">
        <v>695</v>
      </c>
      <c r="L66" s="114" t="s">
        <v>696</v>
      </c>
      <c r="M66" s="34" t="s">
        <v>678</v>
      </c>
      <c r="N66" s="114" t="s">
        <v>697</v>
      </c>
      <c r="O66" s="34" t="s">
        <v>698</v>
      </c>
      <c r="P66" s="34" t="s">
        <v>1096</v>
      </c>
      <c r="Q66" s="34"/>
      <c r="R66" s="33">
        <f t="shared" si="1"/>
        <v>0.25</v>
      </c>
      <c r="S66" s="33"/>
      <c r="T66" s="33">
        <v>7.45</v>
      </c>
      <c r="U66" s="206">
        <f t="shared" si="2"/>
        <v>7.7</v>
      </c>
      <c r="V66" s="37" t="s">
        <v>795</v>
      </c>
      <c r="W66" s="36" t="s">
        <v>418</v>
      </c>
      <c r="X66" s="34" t="s">
        <v>268</v>
      </c>
    </row>
    <row r="67" spans="1:24" s="6" customFormat="1" ht="15.75">
      <c r="A67" s="33">
        <v>59</v>
      </c>
      <c r="B67" s="86" t="s">
        <v>972</v>
      </c>
      <c r="C67" s="46" t="s">
        <v>242</v>
      </c>
      <c r="D67" s="44" t="s">
        <v>266</v>
      </c>
      <c r="E67" s="48" t="s">
        <v>6</v>
      </c>
      <c r="F67" s="52" t="s">
        <v>269</v>
      </c>
      <c r="G67" s="48" t="s">
        <v>270</v>
      </c>
      <c r="H67" s="48" t="s">
        <v>7</v>
      </c>
      <c r="I67" s="35" t="s">
        <v>677</v>
      </c>
      <c r="J67" s="35" t="s">
        <v>677</v>
      </c>
      <c r="K67" s="34" t="s">
        <v>695</v>
      </c>
      <c r="L67" s="114" t="s">
        <v>714</v>
      </c>
      <c r="M67" s="34" t="s">
        <v>678</v>
      </c>
      <c r="N67" s="114" t="s">
        <v>836</v>
      </c>
      <c r="O67" s="34" t="s">
        <v>764</v>
      </c>
      <c r="P67" s="34" t="s">
        <v>1096</v>
      </c>
      <c r="Q67" s="34"/>
      <c r="R67" s="33">
        <f t="shared" si="1"/>
        <v>0.25</v>
      </c>
      <c r="S67" s="33"/>
      <c r="T67" s="33">
        <v>8.6</v>
      </c>
      <c r="U67" s="206">
        <f t="shared" si="2"/>
        <v>8.85</v>
      </c>
      <c r="V67" s="34"/>
      <c r="W67" s="39" t="s">
        <v>272</v>
      </c>
      <c r="X67" s="37" t="s">
        <v>271</v>
      </c>
    </row>
    <row r="68" spans="1:24" s="6" customFormat="1" ht="15.75">
      <c r="A68" s="33">
        <v>60</v>
      </c>
      <c r="B68" s="86" t="s">
        <v>973</v>
      </c>
      <c r="C68" s="46" t="s">
        <v>87</v>
      </c>
      <c r="D68" s="44" t="s">
        <v>273</v>
      </c>
      <c r="E68" s="48" t="s">
        <v>6</v>
      </c>
      <c r="F68" s="50" t="s">
        <v>274</v>
      </c>
      <c r="G68" s="48" t="s">
        <v>25</v>
      </c>
      <c r="H68" s="48" t="s">
        <v>7</v>
      </c>
      <c r="I68" s="48" t="s">
        <v>694</v>
      </c>
      <c r="J68" s="38" t="s">
        <v>677</v>
      </c>
      <c r="K68" s="34" t="s">
        <v>695</v>
      </c>
      <c r="L68" s="114" t="s">
        <v>696</v>
      </c>
      <c r="M68" s="34" t="s">
        <v>678</v>
      </c>
      <c r="N68" s="114" t="s">
        <v>697</v>
      </c>
      <c r="O68" s="34" t="s">
        <v>698</v>
      </c>
      <c r="P68" s="34" t="s">
        <v>1096</v>
      </c>
      <c r="Q68" s="34"/>
      <c r="R68" s="33">
        <f t="shared" si="1"/>
        <v>0.25</v>
      </c>
      <c r="S68" s="33"/>
      <c r="T68" s="33">
        <v>7.53</v>
      </c>
      <c r="U68" s="206">
        <f t="shared" si="2"/>
        <v>7.78</v>
      </c>
      <c r="V68" s="37" t="s">
        <v>795</v>
      </c>
      <c r="W68" s="36" t="s">
        <v>276</v>
      </c>
      <c r="X68" s="34" t="s">
        <v>275</v>
      </c>
    </row>
    <row r="69" spans="1:24" s="6" customFormat="1" ht="15.75">
      <c r="A69" s="33">
        <v>61</v>
      </c>
      <c r="B69" s="86" t="s">
        <v>974</v>
      </c>
      <c r="C69" s="46" t="s">
        <v>277</v>
      </c>
      <c r="D69" s="44" t="s">
        <v>278</v>
      </c>
      <c r="E69" s="48" t="s">
        <v>6</v>
      </c>
      <c r="F69" s="52" t="s">
        <v>279</v>
      </c>
      <c r="G69" s="48" t="s">
        <v>113</v>
      </c>
      <c r="H69" s="48" t="s">
        <v>7</v>
      </c>
      <c r="I69" s="35" t="s">
        <v>677</v>
      </c>
      <c r="J69" s="35" t="s">
        <v>677</v>
      </c>
      <c r="K69" s="34" t="s">
        <v>695</v>
      </c>
      <c r="L69" s="114" t="s">
        <v>787</v>
      </c>
      <c r="M69" s="34" t="s">
        <v>678</v>
      </c>
      <c r="N69" s="114" t="s">
        <v>837</v>
      </c>
      <c r="O69" s="34" t="s">
        <v>779</v>
      </c>
      <c r="P69" s="34" t="s">
        <v>1096</v>
      </c>
      <c r="Q69" s="34"/>
      <c r="R69" s="33">
        <f t="shared" si="1"/>
        <v>0.25</v>
      </c>
      <c r="S69" s="33"/>
      <c r="T69" s="33">
        <v>8.5</v>
      </c>
      <c r="U69" s="206">
        <f t="shared" si="2"/>
        <v>8.75</v>
      </c>
      <c r="V69" s="34" t="s">
        <v>742</v>
      </c>
      <c r="W69" s="36" t="s">
        <v>281</v>
      </c>
      <c r="X69" s="34" t="s">
        <v>280</v>
      </c>
    </row>
    <row r="70" spans="1:24" s="6" customFormat="1" ht="15.75">
      <c r="A70" s="33">
        <v>62</v>
      </c>
      <c r="B70" s="86" t="s">
        <v>975</v>
      </c>
      <c r="C70" s="46" t="s">
        <v>282</v>
      </c>
      <c r="D70" s="44" t="s">
        <v>283</v>
      </c>
      <c r="E70" s="48" t="s">
        <v>6</v>
      </c>
      <c r="F70" s="52" t="s">
        <v>284</v>
      </c>
      <c r="G70" s="48" t="s">
        <v>25</v>
      </c>
      <c r="H70" s="48" t="s">
        <v>26</v>
      </c>
      <c r="I70" s="35" t="s">
        <v>677</v>
      </c>
      <c r="J70" s="35" t="s">
        <v>677</v>
      </c>
      <c r="K70" s="34" t="s">
        <v>695</v>
      </c>
      <c r="L70" s="114" t="s">
        <v>707</v>
      </c>
      <c r="M70" s="34" t="s">
        <v>678</v>
      </c>
      <c r="N70" s="114" t="s">
        <v>715</v>
      </c>
      <c r="O70" s="34" t="s">
        <v>698</v>
      </c>
      <c r="P70" s="34" t="s">
        <v>1096</v>
      </c>
      <c r="Q70" s="34">
        <v>1</v>
      </c>
      <c r="R70" s="33">
        <f t="shared" si="1"/>
        <v>0.92</v>
      </c>
      <c r="S70" s="33"/>
      <c r="T70" s="33">
        <v>6.89</v>
      </c>
      <c r="U70" s="206">
        <f t="shared" si="2"/>
        <v>7.81</v>
      </c>
      <c r="V70" s="34"/>
      <c r="W70" s="36" t="s">
        <v>286</v>
      </c>
      <c r="X70" s="34" t="s">
        <v>285</v>
      </c>
    </row>
    <row r="71" spans="1:24" s="6" customFormat="1" ht="15.75">
      <c r="A71" s="33">
        <v>63</v>
      </c>
      <c r="B71" s="86" t="s">
        <v>976</v>
      </c>
      <c r="C71" s="46" t="s">
        <v>287</v>
      </c>
      <c r="D71" s="44" t="s">
        <v>288</v>
      </c>
      <c r="E71" s="48" t="s">
        <v>6</v>
      </c>
      <c r="F71" s="50" t="s">
        <v>289</v>
      </c>
      <c r="G71" s="48" t="s">
        <v>25</v>
      </c>
      <c r="H71" s="48" t="s">
        <v>7</v>
      </c>
      <c r="I71" s="35" t="s">
        <v>677</v>
      </c>
      <c r="J71" s="38" t="s">
        <v>677</v>
      </c>
      <c r="K71" s="34" t="s">
        <v>695</v>
      </c>
      <c r="L71" s="114" t="s">
        <v>703</v>
      </c>
      <c r="M71" s="34" t="s">
        <v>678</v>
      </c>
      <c r="N71" s="114" t="s">
        <v>838</v>
      </c>
      <c r="O71" s="34" t="s">
        <v>839</v>
      </c>
      <c r="P71" s="34" t="s">
        <v>1096</v>
      </c>
      <c r="Q71" s="34"/>
      <c r="R71" s="33">
        <f t="shared" si="1"/>
        <v>0.25</v>
      </c>
      <c r="S71" s="33"/>
      <c r="T71" s="33">
        <v>7.91</v>
      </c>
      <c r="U71" s="206">
        <f t="shared" si="2"/>
        <v>8.16</v>
      </c>
      <c r="V71" s="34"/>
      <c r="W71" s="36" t="s">
        <v>291</v>
      </c>
      <c r="X71" s="34" t="s">
        <v>290</v>
      </c>
    </row>
    <row r="72" spans="1:256" s="12" customFormat="1" ht="15.75">
      <c r="A72" s="33">
        <v>64</v>
      </c>
      <c r="B72" s="86" t="s">
        <v>977</v>
      </c>
      <c r="C72" s="46" t="s">
        <v>292</v>
      </c>
      <c r="D72" s="44" t="s">
        <v>293</v>
      </c>
      <c r="E72" s="48" t="s">
        <v>6</v>
      </c>
      <c r="F72" s="50" t="s">
        <v>294</v>
      </c>
      <c r="G72" s="48" t="s">
        <v>25</v>
      </c>
      <c r="H72" s="48" t="s">
        <v>7</v>
      </c>
      <c r="I72" s="48" t="s">
        <v>694</v>
      </c>
      <c r="J72" s="38" t="s">
        <v>677</v>
      </c>
      <c r="K72" s="34" t="s">
        <v>695</v>
      </c>
      <c r="L72" s="114" t="s">
        <v>696</v>
      </c>
      <c r="M72" s="34" t="s">
        <v>678</v>
      </c>
      <c r="N72" s="114" t="s">
        <v>697</v>
      </c>
      <c r="O72" s="34" t="s">
        <v>698</v>
      </c>
      <c r="P72" s="34" t="s">
        <v>1096</v>
      </c>
      <c r="Q72" s="34"/>
      <c r="R72" s="33">
        <f t="shared" si="1"/>
        <v>0.25</v>
      </c>
      <c r="S72" s="33"/>
      <c r="T72" s="33">
        <v>8.38</v>
      </c>
      <c r="U72" s="206">
        <f t="shared" si="2"/>
        <v>8.63</v>
      </c>
      <c r="V72" s="37" t="s">
        <v>795</v>
      </c>
      <c r="W72" s="36" t="s">
        <v>296</v>
      </c>
      <c r="X72" s="34" t="s">
        <v>295</v>
      </c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4" s="6" customFormat="1" ht="15.75">
      <c r="A73" s="33">
        <v>65</v>
      </c>
      <c r="B73" s="86" t="s">
        <v>978</v>
      </c>
      <c r="C73" s="46" t="s">
        <v>297</v>
      </c>
      <c r="D73" s="44" t="s">
        <v>298</v>
      </c>
      <c r="E73" s="48" t="s">
        <v>19</v>
      </c>
      <c r="F73" s="50" t="s">
        <v>299</v>
      </c>
      <c r="G73" s="48" t="s">
        <v>25</v>
      </c>
      <c r="H73" s="48" t="s">
        <v>26</v>
      </c>
      <c r="I73" s="35" t="s">
        <v>677</v>
      </c>
      <c r="J73" s="38" t="s">
        <v>677</v>
      </c>
      <c r="K73" s="34" t="s">
        <v>695</v>
      </c>
      <c r="L73" s="114" t="s">
        <v>746</v>
      </c>
      <c r="M73" s="34" t="s">
        <v>678</v>
      </c>
      <c r="N73" s="114" t="s">
        <v>780</v>
      </c>
      <c r="O73" s="34" t="s">
        <v>779</v>
      </c>
      <c r="P73" s="34" t="s">
        <v>1096</v>
      </c>
      <c r="Q73" s="34">
        <v>1</v>
      </c>
      <c r="R73" s="33">
        <f t="shared" si="1"/>
        <v>0.92</v>
      </c>
      <c r="S73" s="33">
        <v>3.1</v>
      </c>
      <c r="T73" s="33">
        <v>7.85</v>
      </c>
      <c r="U73" s="206">
        <f aca="true" t="shared" si="3" ref="U73:U104">ROUND(IF(S73&lt;&gt;"",S73*VLOOKUP(S73,diem_4_10,2,1)+VLOOKUP(S73,diem_4_10,3,1),T73),2)+R73</f>
        <v>8.77</v>
      </c>
      <c r="V73" s="34" t="s">
        <v>713</v>
      </c>
      <c r="W73" s="36" t="s">
        <v>301</v>
      </c>
      <c r="X73" s="34" t="s">
        <v>300</v>
      </c>
    </row>
    <row r="74" spans="1:24" s="6" customFormat="1" ht="15.75">
      <c r="A74" s="33">
        <v>66</v>
      </c>
      <c r="B74" s="86" t="s">
        <v>979</v>
      </c>
      <c r="C74" s="46" t="s">
        <v>302</v>
      </c>
      <c r="D74" s="44" t="s">
        <v>303</v>
      </c>
      <c r="E74" s="48" t="s">
        <v>6</v>
      </c>
      <c r="F74" s="52" t="s">
        <v>304</v>
      </c>
      <c r="G74" s="48" t="s">
        <v>25</v>
      </c>
      <c r="H74" s="48" t="s">
        <v>7</v>
      </c>
      <c r="I74" s="35" t="s">
        <v>677</v>
      </c>
      <c r="J74" s="35" t="s">
        <v>677</v>
      </c>
      <c r="K74" s="34" t="s">
        <v>695</v>
      </c>
      <c r="L74" s="114" t="s">
        <v>802</v>
      </c>
      <c r="M74" s="34" t="s">
        <v>678</v>
      </c>
      <c r="N74" s="114" t="s">
        <v>840</v>
      </c>
      <c r="O74" s="34" t="s">
        <v>779</v>
      </c>
      <c r="P74" s="34" t="s">
        <v>1096</v>
      </c>
      <c r="Q74" s="34"/>
      <c r="R74" s="33">
        <f aca="true" t="shared" si="4" ref="R74:R99">IF(P74="",0,IF(P74="KV3",VLOOKUP(Q74,AC$9:AD$11,2,0),IF(P74="KV2",VLOOKUP(Q74,AC$12:AD$14,2,0),IF(P74="KV2NT",VLOOKUP(Q74,AC$15:AD$17,2,0),IF(P74="KV1",VLOOKUP(Q74,AC$18:AD$20,2,0))))))</f>
        <v>0.25</v>
      </c>
      <c r="S74" s="33">
        <v>3.37</v>
      </c>
      <c r="T74" s="33">
        <v>8.43</v>
      </c>
      <c r="U74" s="206">
        <f t="shared" si="3"/>
        <v>8.68</v>
      </c>
      <c r="V74" s="34"/>
      <c r="W74" s="39" t="s">
        <v>306</v>
      </c>
      <c r="X74" s="37" t="s">
        <v>305</v>
      </c>
    </row>
    <row r="75" spans="1:256" s="7" customFormat="1" ht="15.75">
      <c r="A75" s="33">
        <v>67</v>
      </c>
      <c r="B75" s="86" t="s">
        <v>980</v>
      </c>
      <c r="C75" s="46" t="s">
        <v>83</v>
      </c>
      <c r="D75" s="44" t="s">
        <v>307</v>
      </c>
      <c r="E75" s="48" t="s">
        <v>6</v>
      </c>
      <c r="F75" s="52" t="s">
        <v>308</v>
      </c>
      <c r="G75" s="48" t="s">
        <v>25</v>
      </c>
      <c r="H75" s="48" t="s">
        <v>7</v>
      </c>
      <c r="I75" s="35" t="s">
        <v>677</v>
      </c>
      <c r="J75" s="35" t="s">
        <v>677</v>
      </c>
      <c r="K75" s="34" t="s">
        <v>776</v>
      </c>
      <c r="L75" s="114" t="s">
        <v>813</v>
      </c>
      <c r="M75" s="34" t="s">
        <v>678</v>
      </c>
      <c r="N75" s="114" t="s">
        <v>841</v>
      </c>
      <c r="O75" s="34" t="s">
        <v>779</v>
      </c>
      <c r="P75" s="34" t="s">
        <v>1096</v>
      </c>
      <c r="Q75" s="34"/>
      <c r="R75" s="33">
        <f t="shared" si="4"/>
        <v>0.25</v>
      </c>
      <c r="S75" s="33"/>
      <c r="T75" s="33">
        <v>8.39</v>
      </c>
      <c r="U75" s="206">
        <f t="shared" si="3"/>
        <v>8.64</v>
      </c>
      <c r="V75" s="34" t="s">
        <v>742</v>
      </c>
      <c r="W75" s="36" t="s">
        <v>310</v>
      </c>
      <c r="X75" s="34" t="s">
        <v>309</v>
      </c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7" customFormat="1" ht="15.75" customHeight="1">
      <c r="A76" s="33">
        <v>68</v>
      </c>
      <c r="B76" s="86" t="s">
        <v>981</v>
      </c>
      <c r="C76" s="46" t="s">
        <v>83</v>
      </c>
      <c r="D76" s="44" t="s">
        <v>307</v>
      </c>
      <c r="E76" s="48" t="s">
        <v>6</v>
      </c>
      <c r="F76" s="50" t="s">
        <v>311</v>
      </c>
      <c r="G76" s="48" t="s">
        <v>25</v>
      </c>
      <c r="H76" s="48" t="s">
        <v>7</v>
      </c>
      <c r="I76" s="35" t="s">
        <v>677</v>
      </c>
      <c r="J76" s="35" t="s">
        <v>677</v>
      </c>
      <c r="K76" s="34" t="s">
        <v>695</v>
      </c>
      <c r="L76" s="114" t="s">
        <v>746</v>
      </c>
      <c r="M76" s="34" t="s">
        <v>678</v>
      </c>
      <c r="N76" s="114" t="s">
        <v>826</v>
      </c>
      <c r="O76" s="34" t="s">
        <v>698</v>
      </c>
      <c r="P76" s="34" t="s">
        <v>1096</v>
      </c>
      <c r="Q76" s="34"/>
      <c r="R76" s="33">
        <f t="shared" si="4"/>
        <v>0.25</v>
      </c>
      <c r="S76" s="33"/>
      <c r="T76" s="33">
        <v>7.08</v>
      </c>
      <c r="U76" s="206">
        <f t="shared" si="3"/>
        <v>7.33</v>
      </c>
      <c r="V76" s="34"/>
      <c r="W76" s="36" t="s">
        <v>313</v>
      </c>
      <c r="X76" s="34" t="s">
        <v>312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7" customFormat="1" ht="15.75">
      <c r="A77" s="33">
        <v>69</v>
      </c>
      <c r="B77" s="86" t="s">
        <v>982</v>
      </c>
      <c r="C77" s="46" t="s">
        <v>83</v>
      </c>
      <c r="D77" s="44" t="s">
        <v>314</v>
      </c>
      <c r="E77" s="48" t="s">
        <v>6</v>
      </c>
      <c r="F77" s="52" t="s">
        <v>315</v>
      </c>
      <c r="G77" s="48" t="s">
        <v>134</v>
      </c>
      <c r="H77" s="48" t="s">
        <v>7</v>
      </c>
      <c r="I77" s="35" t="s">
        <v>677</v>
      </c>
      <c r="J77" s="38" t="s">
        <v>677</v>
      </c>
      <c r="K77" s="34" t="s">
        <v>776</v>
      </c>
      <c r="L77" s="114" t="s">
        <v>813</v>
      </c>
      <c r="M77" s="34" t="s">
        <v>678</v>
      </c>
      <c r="N77" s="114" t="s">
        <v>814</v>
      </c>
      <c r="O77" s="34" t="s">
        <v>812</v>
      </c>
      <c r="P77" s="34" t="s">
        <v>1096</v>
      </c>
      <c r="Q77" s="34"/>
      <c r="R77" s="33">
        <f t="shared" si="4"/>
        <v>0.25</v>
      </c>
      <c r="S77" s="33"/>
      <c r="T77" s="33">
        <v>7.44</v>
      </c>
      <c r="U77" s="206">
        <f t="shared" si="3"/>
        <v>7.69</v>
      </c>
      <c r="V77" s="34" t="s">
        <v>742</v>
      </c>
      <c r="W77" s="36" t="s">
        <v>317</v>
      </c>
      <c r="X77" s="34" t="s">
        <v>316</v>
      </c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7" customFormat="1" ht="15.75">
      <c r="A78" s="33">
        <v>70</v>
      </c>
      <c r="B78" s="86" t="s">
        <v>983</v>
      </c>
      <c r="C78" s="46" t="s">
        <v>318</v>
      </c>
      <c r="D78" s="44" t="s">
        <v>314</v>
      </c>
      <c r="E78" s="48" t="s">
        <v>6</v>
      </c>
      <c r="F78" s="50" t="s">
        <v>319</v>
      </c>
      <c r="G78" s="48" t="s">
        <v>25</v>
      </c>
      <c r="H78" s="48" t="s">
        <v>7</v>
      </c>
      <c r="I78" s="48" t="s">
        <v>694</v>
      </c>
      <c r="J78" s="38" t="s">
        <v>677</v>
      </c>
      <c r="K78" s="34" t="s">
        <v>695</v>
      </c>
      <c r="L78" s="114" t="s">
        <v>696</v>
      </c>
      <c r="M78" s="34" t="s">
        <v>678</v>
      </c>
      <c r="N78" s="114" t="s">
        <v>697</v>
      </c>
      <c r="O78" s="34" t="s">
        <v>698</v>
      </c>
      <c r="P78" s="34" t="s">
        <v>1096</v>
      </c>
      <c r="Q78" s="34"/>
      <c r="R78" s="33">
        <f t="shared" si="4"/>
        <v>0.25</v>
      </c>
      <c r="S78" s="33"/>
      <c r="T78" s="33">
        <v>7.7</v>
      </c>
      <c r="U78" s="206">
        <f t="shared" si="3"/>
        <v>7.95</v>
      </c>
      <c r="V78" s="37" t="s">
        <v>795</v>
      </c>
      <c r="W78" s="36" t="s">
        <v>321</v>
      </c>
      <c r="X78" s="34" t="s">
        <v>320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7" customFormat="1" ht="15.75">
      <c r="A79" s="33">
        <v>71</v>
      </c>
      <c r="B79" s="86" t="s">
        <v>984</v>
      </c>
      <c r="C79" s="47" t="s">
        <v>406</v>
      </c>
      <c r="D79" s="45" t="s">
        <v>407</v>
      </c>
      <c r="E79" s="49" t="s">
        <v>6</v>
      </c>
      <c r="F79" s="51" t="s">
        <v>408</v>
      </c>
      <c r="G79" s="49" t="s">
        <v>25</v>
      </c>
      <c r="H79" s="49" t="s">
        <v>7</v>
      </c>
      <c r="I79" s="35" t="s">
        <v>677</v>
      </c>
      <c r="J79" s="41" t="s">
        <v>677</v>
      </c>
      <c r="K79" s="34" t="s">
        <v>695</v>
      </c>
      <c r="L79" s="114" t="s">
        <v>705</v>
      </c>
      <c r="M79" s="34" t="s">
        <v>678</v>
      </c>
      <c r="N79" s="114" t="s">
        <v>706</v>
      </c>
      <c r="O79" s="34" t="s">
        <v>698</v>
      </c>
      <c r="P79" s="34" t="s">
        <v>1096</v>
      </c>
      <c r="Q79" s="34"/>
      <c r="R79" s="33">
        <f t="shared" si="4"/>
        <v>0.25</v>
      </c>
      <c r="S79" s="33"/>
      <c r="T79" s="33">
        <v>7.81</v>
      </c>
      <c r="U79" s="206">
        <f t="shared" si="3"/>
        <v>8.059999999999999</v>
      </c>
      <c r="V79" s="34"/>
      <c r="W79" s="42" t="s">
        <v>410</v>
      </c>
      <c r="X79" s="40" t="s">
        <v>409</v>
      </c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6" customFormat="1" ht="15.75">
      <c r="A80" s="33">
        <v>72</v>
      </c>
      <c r="B80" s="86" t="s">
        <v>985</v>
      </c>
      <c r="C80" s="46" t="s">
        <v>411</v>
      </c>
      <c r="D80" s="44" t="s">
        <v>412</v>
      </c>
      <c r="E80" s="48" t="s">
        <v>6</v>
      </c>
      <c r="F80" s="52" t="s">
        <v>413</v>
      </c>
      <c r="G80" s="48" t="s">
        <v>25</v>
      </c>
      <c r="H80" s="48" t="s">
        <v>7</v>
      </c>
      <c r="I80" s="35" t="s">
        <v>677</v>
      </c>
      <c r="J80" s="38" t="s">
        <v>677</v>
      </c>
      <c r="K80" s="34" t="s">
        <v>695</v>
      </c>
      <c r="L80" s="114" t="s">
        <v>705</v>
      </c>
      <c r="M80" s="34" t="s">
        <v>678</v>
      </c>
      <c r="N80" s="114" t="s">
        <v>706</v>
      </c>
      <c r="O80" s="34" t="s">
        <v>698</v>
      </c>
      <c r="P80" s="34" t="s">
        <v>1096</v>
      </c>
      <c r="Q80" s="40"/>
      <c r="R80" s="33">
        <f t="shared" si="4"/>
        <v>0.25</v>
      </c>
      <c r="S80" s="33"/>
      <c r="T80" s="33">
        <v>7.57</v>
      </c>
      <c r="U80" s="206">
        <f t="shared" si="3"/>
        <v>7.82</v>
      </c>
      <c r="V80" s="40"/>
      <c r="W80" s="36" t="s">
        <v>415</v>
      </c>
      <c r="X80" s="34" t="s">
        <v>414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7" customFormat="1" ht="15.75">
      <c r="A81" s="33">
        <v>73</v>
      </c>
      <c r="B81" s="86" t="s">
        <v>986</v>
      </c>
      <c r="C81" s="46" t="s">
        <v>322</v>
      </c>
      <c r="D81" s="44" t="s">
        <v>323</v>
      </c>
      <c r="E81" s="48" t="s">
        <v>6</v>
      </c>
      <c r="F81" s="52" t="s">
        <v>324</v>
      </c>
      <c r="G81" s="48" t="s">
        <v>25</v>
      </c>
      <c r="H81" s="48" t="s">
        <v>26</v>
      </c>
      <c r="I81" s="35" t="s">
        <v>677</v>
      </c>
      <c r="J81" s="35" t="s">
        <v>677</v>
      </c>
      <c r="K81" s="34" t="s">
        <v>695</v>
      </c>
      <c r="L81" s="114" t="s">
        <v>746</v>
      </c>
      <c r="M81" s="34" t="s">
        <v>678</v>
      </c>
      <c r="N81" s="114" t="s">
        <v>780</v>
      </c>
      <c r="O81" s="34" t="s">
        <v>779</v>
      </c>
      <c r="P81" s="34" t="s">
        <v>1096</v>
      </c>
      <c r="Q81" s="34">
        <v>1</v>
      </c>
      <c r="R81" s="33">
        <f t="shared" si="4"/>
        <v>0.92</v>
      </c>
      <c r="S81" s="33">
        <v>3.11</v>
      </c>
      <c r="T81" s="33">
        <v>7.87</v>
      </c>
      <c r="U81" s="206">
        <f t="shared" si="3"/>
        <v>8.790000000000001</v>
      </c>
      <c r="V81" s="34"/>
      <c r="W81" s="39" t="s">
        <v>326</v>
      </c>
      <c r="X81" s="37" t="s">
        <v>325</v>
      </c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6" customFormat="1" ht="15.75">
      <c r="A82" s="33">
        <v>74</v>
      </c>
      <c r="B82" s="86" t="s">
        <v>987</v>
      </c>
      <c r="C82" s="46" t="s">
        <v>332</v>
      </c>
      <c r="D82" s="44" t="s">
        <v>328</v>
      </c>
      <c r="E82" s="48" t="s">
        <v>6</v>
      </c>
      <c r="F82" s="50" t="s">
        <v>333</v>
      </c>
      <c r="G82" s="48" t="s">
        <v>134</v>
      </c>
      <c r="H82" s="48" t="s">
        <v>7</v>
      </c>
      <c r="I82" s="35" t="s">
        <v>677</v>
      </c>
      <c r="J82" s="35" t="s">
        <v>677</v>
      </c>
      <c r="K82" s="34" t="s">
        <v>776</v>
      </c>
      <c r="L82" s="114" t="s">
        <v>844</v>
      </c>
      <c r="M82" s="34" t="s">
        <v>678</v>
      </c>
      <c r="N82" s="114" t="s">
        <v>845</v>
      </c>
      <c r="O82" s="34" t="s">
        <v>846</v>
      </c>
      <c r="P82" s="34" t="s">
        <v>1096</v>
      </c>
      <c r="Q82" s="34"/>
      <c r="R82" s="33">
        <f t="shared" si="4"/>
        <v>0.25</v>
      </c>
      <c r="S82" s="33"/>
      <c r="T82" s="33">
        <v>6.87</v>
      </c>
      <c r="U82" s="206">
        <f t="shared" si="3"/>
        <v>7.12</v>
      </c>
      <c r="V82" s="37" t="s">
        <v>742</v>
      </c>
      <c r="W82" s="36" t="s">
        <v>334</v>
      </c>
      <c r="X82" s="34" t="s">
        <v>258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7" customFormat="1" ht="15.75">
      <c r="A83" s="33">
        <v>75</v>
      </c>
      <c r="B83" s="86" t="s">
        <v>988</v>
      </c>
      <c r="C83" s="46" t="s">
        <v>327</v>
      </c>
      <c r="D83" s="44" t="s">
        <v>328</v>
      </c>
      <c r="E83" s="48" t="s">
        <v>6</v>
      </c>
      <c r="F83" s="50" t="s">
        <v>329</v>
      </c>
      <c r="G83" s="48" t="s">
        <v>52</v>
      </c>
      <c r="H83" s="48" t="s">
        <v>7</v>
      </c>
      <c r="I83" s="35" t="s">
        <v>677</v>
      </c>
      <c r="J83" s="35" t="s">
        <v>677</v>
      </c>
      <c r="K83" s="34" t="s">
        <v>695</v>
      </c>
      <c r="L83" s="114" t="s">
        <v>842</v>
      </c>
      <c r="M83" s="34" t="s">
        <v>678</v>
      </c>
      <c r="N83" s="114" t="s">
        <v>843</v>
      </c>
      <c r="O83" s="34" t="s">
        <v>741</v>
      </c>
      <c r="P83" s="34" t="s">
        <v>1096</v>
      </c>
      <c r="Q83" s="34"/>
      <c r="R83" s="33">
        <f t="shared" si="4"/>
        <v>0.25</v>
      </c>
      <c r="S83" s="33"/>
      <c r="T83" s="33">
        <v>6.37</v>
      </c>
      <c r="U83" s="206">
        <f t="shared" si="3"/>
        <v>6.62</v>
      </c>
      <c r="V83" s="34"/>
      <c r="W83" s="36" t="s">
        <v>331</v>
      </c>
      <c r="X83" s="34" t="s">
        <v>330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10" customFormat="1" ht="15.75">
      <c r="A84" s="33">
        <v>76</v>
      </c>
      <c r="B84" s="86" t="s">
        <v>989</v>
      </c>
      <c r="C84" s="46" t="s">
        <v>553</v>
      </c>
      <c r="D84" s="44" t="s">
        <v>335</v>
      </c>
      <c r="E84" s="48" t="s">
        <v>6</v>
      </c>
      <c r="F84" s="50" t="s">
        <v>336</v>
      </c>
      <c r="G84" s="48" t="s">
        <v>25</v>
      </c>
      <c r="H84" s="48" t="s">
        <v>337</v>
      </c>
      <c r="I84" s="35" t="s">
        <v>677</v>
      </c>
      <c r="J84" s="35" t="s">
        <v>677</v>
      </c>
      <c r="K84" s="34" t="s">
        <v>695</v>
      </c>
      <c r="L84" s="114" t="s">
        <v>802</v>
      </c>
      <c r="M84" s="34" t="s">
        <v>678</v>
      </c>
      <c r="N84" s="114" t="s">
        <v>847</v>
      </c>
      <c r="O84" s="34" t="s">
        <v>779</v>
      </c>
      <c r="P84" s="34" t="s">
        <v>1096</v>
      </c>
      <c r="Q84" s="34">
        <v>1</v>
      </c>
      <c r="R84" s="33">
        <f t="shared" si="4"/>
        <v>0.92</v>
      </c>
      <c r="S84" s="33">
        <v>2.82</v>
      </c>
      <c r="T84" s="33">
        <v>7.45</v>
      </c>
      <c r="U84" s="206">
        <f t="shared" si="3"/>
        <v>8.370000000000001</v>
      </c>
      <c r="V84" s="37"/>
      <c r="W84" s="36" t="s">
        <v>339</v>
      </c>
      <c r="X84" s="34" t="s">
        <v>338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10" customFormat="1" ht="15.75">
      <c r="A85" s="33">
        <v>77</v>
      </c>
      <c r="B85" s="86" t="s">
        <v>990</v>
      </c>
      <c r="C85" s="54" t="s">
        <v>340</v>
      </c>
      <c r="D85" s="55" t="s">
        <v>335</v>
      </c>
      <c r="E85" s="48" t="s">
        <v>6</v>
      </c>
      <c r="F85" s="52" t="s">
        <v>88</v>
      </c>
      <c r="G85" s="48" t="s">
        <v>25</v>
      </c>
      <c r="H85" s="48" t="s">
        <v>7</v>
      </c>
      <c r="I85" s="48" t="s">
        <v>694</v>
      </c>
      <c r="J85" s="38" t="s">
        <v>677</v>
      </c>
      <c r="K85" s="34" t="s">
        <v>695</v>
      </c>
      <c r="L85" s="114" t="s">
        <v>696</v>
      </c>
      <c r="M85" s="34" t="s">
        <v>678</v>
      </c>
      <c r="N85" s="114" t="s">
        <v>697</v>
      </c>
      <c r="O85" s="34" t="s">
        <v>698</v>
      </c>
      <c r="P85" s="34" t="s">
        <v>1096</v>
      </c>
      <c r="Q85" s="34"/>
      <c r="R85" s="33">
        <f t="shared" si="4"/>
        <v>0.25</v>
      </c>
      <c r="S85" s="33"/>
      <c r="T85" s="33">
        <v>7.1</v>
      </c>
      <c r="U85" s="206">
        <f t="shared" si="3"/>
        <v>7.35</v>
      </c>
      <c r="V85" s="37" t="s">
        <v>795</v>
      </c>
      <c r="W85" s="39" t="s">
        <v>341</v>
      </c>
      <c r="X85" s="43" t="s">
        <v>114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10" customFormat="1" ht="15.75">
      <c r="A86" s="33">
        <v>78</v>
      </c>
      <c r="B86" s="86" t="s">
        <v>991</v>
      </c>
      <c r="C86" s="46" t="s">
        <v>342</v>
      </c>
      <c r="D86" s="44" t="s">
        <v>343</v>
      </c>
      <c r="E86" s="48" t="s">
        <v>6</v>
      </c>
      <c r="F86" s="52" t="s">
        <v>344</v>
      </c>
      <c r="G86" s="48" t="s">
        <v>18</v>
      </c>
      <c r="H86" s="48" t="s">
        <v>7</v>
      </c>
      <c r="I86" s="35" t="s">
        <v>677</v>
      </c>
      <c r="J86" s="38" t="s">
        <v>677</v>
      </c>
      <c r="K86" s="34" t="s">
        <v>695</v>
      </c>
      <c r="L86" s="114" t="s">
        <v>733</v>
      </c>
      <c r="M86" s="34" t="s">
        <v>678</v>
      </c>
      <c r="N86" s="114" t="s">
        <v>734</v>
      </c>
      <c r="O86" s="34" t="s">
        <v>698</v>
      </c>
      <c r="P86" s="34" t="s">
        <v>1096</v>
      </c>
      <c r="Q86" s="34"/>
      <c r="R86" s="33">
        <f t="shared" si="4"/>
        <v>0.25</v>
      </c>
      <c r="S86" s="33"/>
      <c r="T86" s="33">
        <v>6.46</v>
      </c>
      <c r="U86" s="206">
        <f t="shared" si="3"/>
        <v>6.71</v>
      </c>
      <c r="V86" s="37" t="s">
        <v>848</v>
      </c>
      <c r="W86" s="36" t="s">
        <v>346</v>
      </c>
      <c r="X86" s="34" t="s">
        <v>345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10" customFormat="1" ht="15.75">
      <c r="A87" s="33">
        <v>79</v>
      </c>
      <c r="B87" s="86" t="s">
        <v>992</v>
      </c>
      <c r="C87" s="46" t="s">
        <v>347</v>
      </c>
      <c r="D87" s="44" t="s">
        <v>348</v>
      </c>
      <c r="E87" s="48" t="s">
        <v>6</v>
      </c>
      <c r="F87" s="52" t="s">
        <v>349</v>
      </c>
      <c r="G87" s="48" t="s">
        <v>69</v>
      </c>
      <c r="H87" s="48" t="s">
        <v>7</v>
      </c>
      <c r="I87" s="35" t="s">
        <v>677</v>
      </c>
      <c r="J87" s="35" t="s">
        <v>677</v>
      </c>
      <c r="K87" s="34" t="s">
        <v>695</v>
      </c>
      <c r="L87" s="114" t="s">
        <v>746</v>
      </c>
      <c r="M87" s="34" t="s">
        <v>678</v>
      </c>
      <c r="N87" s="114" t="s">
        <v>826</v>
      </c>
      <c r="O87" s="34" t="s">
        <v>698</v>
      </c>
      <c r="P87" s="34" t="s">
        <v>1096</v>
      </c>
      <c r="Q87" s="34"/>
      <c r="R87" s="33">
        <f t="shared" si="4"/>
        <v>0.25</v>
      </c>
      <c r="S87" s="33"/>
      <c r="T87" s="33">
        <v>7.45</v>
      </c>
      <c r="U87" s="206">
        <f t="shared" si="3"/>
        <v>7.7</v>
      </c>
      <c r="V87" s="37"/>
      <c r="W87" s="39" t="s">
        <v>351</v>
      </c>
      <c r="X87" s="37" t="s">
        <v>350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10" customFormat="1" ht="15.75">
      <c r="A88" s="33">
        <v>80</v>
      </c>
      <c r="B88" s="86" t="s">
        <v>993</v>
      </c>
      <c r="C88" s="46" t="s">
        <v>357</v>
      </c>
      <c r="D88" s="44" t="s">
        <v>358</v>
      </c>
      <c r="E88" s="48" t="s">
        <v>6</v>
      </c>
      <c r="F88" s="52" t="s">
        <v>359</v>
      </c>
      <c r="G88" s="48" t="s">
        <v>25</v>
      </c>
      <c r="H88" s="48" t="s">
        <v>7</v>
      </c>
      <c r="I88" s="35" t="s">
        <v>677</v>
      </c>
      <c r="J88" s="35" t="s">
        <v>677</v>
      </c>
      <c r="K88" s="34" t="s">
        <v>695</v>
      </c>
      <c r="L88" s="114" t="s">
        <v>707</v>
      </c>
      <c r="M88" s="34" t="s">
        <v>678</v>
      </c>
      <c r="N88" s="114" t="s">
        <v>718</v>
      </c>
      <c r="O88" s="34" t="s">
        <v>698</v>
      </c>
      <c r="P88" s="34" t="s">
        <v>1096</v>
      </c>
      <c r="Q88" s="34"/>
      <c r="R88" s="33">
        <f t="shared" si="4"/>
        <v>0.25</v>
      </c>
      <c r="S88" s="33"/>
      <c r="T88" s="33">
        <v>7.48</v>
      </c>
      <c r="U88" s="206">
        <f t="shared" si="3"/>
        <v>7.73</v>
      </c>
      <c r="V88" s="37"/>
      <c r="W88" s="39" t="s">
        <v>361</v>
      </c>
      <c r="X88" s="43" t="s">
        <v>360</v>
      </c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10" customFormat="1" ht="15.75">
      <c r="A89" s="33">
        <v>81</v>
      </c>
      <c r="B89" s="86" t="s">
        <v>994</v>
      </c>
      <c r="C89" s="46" t="s">
        <v>352</v>
      </c>
      <c r="D89" s="44" t="s">
        <v>353</v>
      </c>
      <c r="E89" s="48" t="s">
        <v>6</v>
      </c>
      <c r="F89" s="50" t="s">
        <v>354</v>
      </c>
      <c r="G89" s="48" t="s">
        <v>25</v>
      </c>
      <c r="H89" s="48" t="s">
        <v>7</v>
      </c>
      <c r="I89" s="35" t="s">
        <v>677</v>
      </c>
      <c r="J89" s="35" t="s">
        <v>677</v>
      </c>
      <c r="K89" s="34" t="s">
        <v>695</v>
      </c>
      <c r="L89" s="114" t="s">
        <v>714</v>
      </c>
      <c r="M89" s="34" t="s">
        <v>678</v>
      </c>
      <c r="N89" s="114" t="s">
        <v>781</v>
      </c>
      <c r="O89" s="34" t="s">
        <v>698</v>
      </c>
      <c r="P89" s="34" t="s">
        <v>1096</v>
      </c>
      <c r="Q89" s="34"/>
      <c r="R89" s="33">
        <f t="shared" si="4"/>
        <v>0.25</v>
      </c>
      <c r="S89" s="33"/>
      <c r="T89" s="33">
        <v>6.26</v>
      </c>
      <c r="U89" s="206">
        <f t="shared" si="3"/>
        <v>6.51</v>
      </c>
      <c r="V89" s="34"/>
      <c r="W89" s="36" t="s">
        <v>356</v>
      </c>
      <c r="X89" s="34" t="s">
        <v>355</v>
      </c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10" customFormat="1" ht="18" customHeight="1">
      <c r="A90" s="33">
        <v>82</v>
      </c>
      <c r="B90" s="86" t="s">
        <v>995</v>
      </c>
      <c r="C90" s="46" t="s">
        <v>362</v>
      </c>
      <c r="D90" s="44" t="s">
        <v>363</v>
      </c>
      <c r="E90" s="48" t="s">
        <v>6</v>
      </c>
      <c r="F90" s="50" t="s">
        <v>364</v>
      </c>
      <c r="G90" s="48" t="s">
        <v>5</v>
      </c>
      <c r="H90" s="48" t="s">
        <v>7</v>
      </c>
      <c r="I90" s="35" t="s">
        <v>677</v>
      </c>
      <c r="J90" s="35" t="s">
        <v>677</v>
      </c>
      <c r="K90" s="34" t="s">
        <v>695</v>
      </c>
      <c r="L90" s="114" t="s">
        <v>787</v>
      </c>
      <c r="M90" s="34" t="s">
        <v>678</v>
      </c>
      <c r="N90" s="114" t="s">
        <v>849</v>
      </c>
      <c r="O90" s="34" t="s">
        <v>698</v>
      </c>
      <c r="P90" s="34" t="s">
        <v>1096</v>
      </c>
      <c r="Q90" s="34"/>
      <c r="R90" s="33">
        <f t="shared" si="4"/>
        <v>0.25</v>
      </c>
      <c r="S90" s="33"/>
      <c r="T90" s="33">
        <v>6.87</v>
      </c>
      <c r="U90" s="206">
        <f t="shared" si="3"/>
        <v>7.12</v>
      </c>
      <c r="V90" s="37"/>
      <c r="W90" s="36" t="s">
        <v>365</v>
      </c>
      <c r="X90" s="34" t="s">
        <v>81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53" customFormat="1" ht="15.75">
      <c r="A91" s="33">
        <v>83</v>
      </c>
      <c r="B91" s="86" t="s">
        <v>996</v>
      </c>
      <c r="C91" s="46" t="s">
        <v>366</v>
      </c>
      <c r="D91" s="44" t="s">
        <v>367</v>
      </c>
      <c r="E91" s="48" t="s">
        <v>6</v>
      </c>
      <c r="F91" s="52" t="s">
        <v>368</v>
      </c>
      <c r="G91" s="48" t="s">
        <v>25</v>
      </c>
      <c r="H91" s="48" t="s">
        <v>7</v>
      </c>
      <c r="I91" s="35" t="s">
        <v>677</v>
      </c>
      <c r="J91" s="35" t="s">
        <v>677</v>
      </c>
      <c r="K91" s="34" t="s">
        <v>695</v>
      </c>
      <c r="L91" s="114" t="s">
        <v>746</v>
      </c>
      <c r="M91" s="34" t="s">
        <v>678</v>
      </c>
      <c r="N91" s="114" t="s">
        <v>850</v>
      </c>
      <c r="O91" s="34" t="s">
        <v>783</v>
      </c>
      <c r="P91" s="34" t="s">
        <v>1096</v>
      </c>
      <c r="Q91" s="34"/>
      <c r="R91" s="33">
        <f t="shared" si="4"/>
        <v>0.25</v>
      </c>
      <c r="S91" s="33">
        <v>3.33</v>
      </c>
      <c r="T91" s="33">
        <v>7.97</v>
      </c>
      <c r="U91" s="206">
        <f t="shared" si="3"/>
        <v>8.58</v>
      </c>
      <c r="V91" s="34"/>
      <c r="W91" s="36" t="s">
        <v>370</v>
      </c>
      <c r="X91" s="34" t="s">
        <v>369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12" customFormat="1" ht="15.75">
      <c r="A92" s="33">
        <v>84</v>
      </c>
      <c r="B92" s="86" t="s">
        <v>997</v>
      </c>
      <c r="C92" s="46" t="s">
        <v>371</v>
      </c>
      <c r="D92" s="44" t="s">
        <v>372</v>
      </c>
      <c r="E92" s="48" t="s">
        <v>19</v>
      </c>
      <c r="F92" s="50" t="s">
        <v>373</v>
      </c>
      <c r="G92" s="48" t="s">
        <v>80</v>
      </c>
      <c r="H92" s="48" t="s">
        <v>7</v>
      </c>
      <c r="I92" s="35" t="s">
        <v>677</v>
      </c>
      <c r="J92" s="38" t="s">
        <v>677</v>
      </c>
      <c r="K92" s="40" t="s">
        <v>695</v>
      </c>
      <c r="L92" s="117" t="s">
        <v>733</v>
      </c>
      <c r="M92" s="34" t="s">
        <v>678</v>
      </c>
      <c r="N92" s="114" t="s">
        <v>734</v>
      </c>
      <c r="O92" s="34" t="s">
        <v>698</v>
      </c>
      <c r="P92" s="34" t="s">
        <v>1096</v>
      </c>
      <c r="Q92" s="34"/>
      <c r="R92" s="33">
        <f t="shared" si="4"/>
        <v>0.25</v>
      </c>
      <c r="S92" s="33"/>
      <c r="T92" s="33">
        <v>6.58</v>
      </c>
      <c r="U92" s="206">
        <f t="shared" si="3"/>
        <v>6.83</v>
      </c>
      <c r="V92" s="34" t="s">
        <v>713</v>
      </c>
      <c r="W92" s="36" t="s">
        <v>375</v>
      </c>
      <c r="X92" s="34" t="s">
        <v>374</v>
      </c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12" customFormat="1" ht="15.75">
      <c r="A93" s="33">
        <v>85</v>
      </c>
      <c r="B93" s="86" t="s">
        <v>998</v>
      </c>
      <c r="C93" s="46" t="s">
        <v>376</v>
      </c>
      <c r="D93" s="44" t="s">
        <v>377</v>
      </c>
      <c r="E93" s="48" t="s">
        <v>58</v>
      </c>
      <c r="F93" s="50" t="s">
        <v>378</v>
      </c>
      <c r="G93" s="48" t="s">
        <v>25</v>
      </c>
      <c r="H93" s="48" t="s">
        <v>7</v>
      </c>
      <c r="I93" s="35" t="s">
        <v>677</v>
      </c>
      <c r="J93" s="35" t="s">
        <v>677</v>
      </c>
      <c r="K93" s="40" t="s">
        <v>695</v>
      </c>
      <c r="L93" s="114" t="s">
        <v>787</v>
      </c>
      <c r="M93" s="34" t="s">
        <v>678</v>
      </c>
      <c r="N93" s="114" t="s">
        <v>849</v>
      </c>
      <c r="O93" s="34" t="s">
        <v>698</v>
      </c>
      <c r="P93" s="34" t="s">
        <v>1096</v>
      </c>
      <c r="Q93" s="34"/>
      <c r="R93" s="33">
        <f t="shared" si="4"/>
        <v>0.25</v>
      </c>
      <c r="S93" s="33"/>
      <c r="T93" s="33">
        <v>7.01</v>
      </c>
      <c r="U93" s="206">
        <f t="shared" si="3"/>
        <v>7.26</v>
      </c>
      <c r="V93" s="34"/>
      <c r="W93" s="36" t="s">
        <v>380</v>
      </c>
      <c r="X93" s="34" t="s">
        <v>379</v>
      </c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12" customFormat="1" ht="15.75">
      <c r="A94" s="33">
        <v>86</v>
      </c>
      <c r="B94" s="86" t="s">
        <v>999</v>
      </c>
      <c r="C94" s="46" t="s">
        <v>381</v>
      </c>
      <c r="D94" s="44" t="s">
        <v>382</v>
      </c>
      <c r="E94" s="48" t="s">
        <v>6</v>
      </c>
      <c r="F94" s="52" t="s">
        <v>383</v>
      </c>
      <c r="G94" s="48" t="s">
        <v>384</v>
      </c>
      <c r="H94" s="48" t="s">
        <v>385</v>
      </c>
      <c r="I94" s="35" t="s">
        <v>677</v>
      </c>
      <c r="J94" s="35" t="s">
        <v>677</v>
      </c>
      <c r="K94" s="40" t="s">
        <v>776</v>
      </c>
      <c r="L94" s="117" t="s">
        <v>813</v>
      </c>
      <c r="M94" s="34" t="s">
        <v>678</v>
      </c>
      <c r="N94" s="114" t="s">
        <v>851</v>
      </c>
      <c r="O94" s="34" t="s">
        <v>779</v>
      </c>
      <c r="P94" s="34" t="s">
        <v>1096</v>
      </c>
      <c r="Q94" s="34">
        <v>1</v>
      </c>
      <c r="R94" s="33">
        <f t="shared" si="4"/>
        <v>0.92</v>
      </c>
      <c r="S94" s="33"/>
      <c r="T94" s="33">
        <v>7.7</v>
      </c>
      <c r="U94" s="206">
        <f t="shared" si="3"/>
        <v>8.620000000000001</v>
      </c>
      <c r="V94" s="34"/>
      <c r="W94" s="36" t="s">
        <v>416</v>
      </c>
      <c r="X94" s="34" t="s">
        <v>305</v>
      </c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12" customFormat="1" ht="15.75">
      <c r="A95" s="33">
        <v>87</v>
      </c>
      <c r="B95" s="86" t="s">
        <v>1000</v>
      </c>
      <c r="C95" s="54" t="s">
        <v>386</v>
      </c>
      <c r="D95" s="55" t="s">
        <v>387</v>
      </c>
      <c r="E95" s="48" t="s">
        <v>6</v>
      </c>
      <c r="F95" s="52" t="s">
        <v>388</v>
      </c>
      <c r="G95" s="48" t="s">
        <v>18</v>
      </c>
      <c r="H95" s="48" t="s">
        <v>7</v>
      </c>
      <c r="I95" s="35" t="s">
        <v>677</v>
      </c>
      <c r="J95" s="35" t="s">
        <v>677</v>
      </c>
      <c r="K95" s="40" t="s">
        <v>695</v>
      </c>
      <c r="L95" s="114" t="s">
        <v>787</v>
      </c>
      <c r="M95" s="34" t="s">
        <v>678</v>
      </c>
      <c r="N95" s="114" t="s">
        <v>852</v>
      </c>
      <c r="O95" s="34" t="s">
        <v>783</v>
      </c>
      <c r="P95" s="34" t="s">
        <v>1094</v>
      </c>
      <c r="Q95" s="34"/>
      <c r="R95" s="33">
        <f t="shared" si="4"/>
        <v>0.08</v>
      </c>
      <c r="S95" s="33">
        <v>2.45</v>
      </c>
      <c r="T95" s="33">
        <v>6.65</v>
      </c>
      <c r="U95" s="206">
        <f t="shared" si="3"/>
        <v>6.93</v>
      </c>
      <c r="V95" s="34"/>
      <c r="W95" s="36" t="s">
        <v>390</v>
      </c>
      <c r="X95" s="48" t="s">
        <v>389</v>
      </c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</row>
    <row r="96" spans="1:256" s="12" customFormat="1" ht="15.75">
      <c r="A96" s="33">
        <v>88</v>
      </c>
      <c r="B96" s="86" t="s">
        <v>1001</v>
      </c>
      <c r="C96" s="46" t="s">
        <v>650</v>
      </c>
      <c r="D96" s="44" t="s">
        <v>387</v>
      </c>
      <c r="E96" s="48" t="s">
        <v>6</v>
      </c>
      <c r="F96" s="50" t="s">
        <v>693</v>
      </c>
      <c r="G96" s="48" t="s">
        <v>150</v>
      </c>
      <c r="H96" s="48" t="s">
        <v>7</v>
      </c>
      <c r="I96" s="35" t="s">
        <v>677</v>
      </c>
      <c r="J96" s="38" t="s">
        <v>677</v>
      </c>
      <c r="K96" s="40" t="s">
        <v>776</v>
      </c>
      <c r="L96" s="117" t="s">
        <v>777</v>
      </c>
      <c r="M96" s="34" t="s">
        <v>678</v>
      </c>
      <c r="N96" s="114" t="s">
        <v>853</v>
      </c>
      <c r="O96" s="34" t="s">
        <v>729</v>
      </c>
      <c r="P96" s="34" t="s">
        <v>1096</v>
      </c>
      <c r="Q96" s="34"/>
      <c r="R96" s="33">
        <f t="shared" si="4"/>
        <v>0.25</v>
      </c>
      <c r="S96" s="33"/>
      <c r="T96" s="33">
        <v>6.96</v>
      </c>
      <c r="U96" s="206">
        <f t="shared" si="3"/>
        <v>7.21</v>
      </c>
      <c r="V96" s="37" t="s">
        <v>742</v>
      </c>
      <c r="W96" s="36" t="s">
        <v>652</v>
      </c>
      <c r="X96" s="34" t="s">
        <v>651</v>
      </c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</row>
    <row r="97" spans="1:256" s="12" customFormat="1" ht="15.75">
      <c r="A97" s="33">
        <v>89</v>
      </c>
      <c r="B97" s="86" t="s">
        <v>1002</v>
      </c>
      <c r="C97" s="54" t="s">
        <v>391</v>
      </c>
      <c r="D97" s="55" t="s">
        <v>392</v>
      </c>
      <c r="E97" s="48" t="s">
        <v>6</v>
      </c>
      <c r="F97" s="52" t="s">
        <v>393</v>
      </c>
      <c r="G97" s="48" t="s">
        <v>25</v>
      </c>
      <c r="H97" s="48" t="s">
        <v>7</v>
      </c>
      <c r="I97" s="35" t="s">
        <v>677</v>
      </c>
      <c r="J97" s="35" t="s">
        <v>677</v>
      </c>
      <c r="K97" s="34" t="s">
        <v>695</v>
      </c>
      <c r="L97" s="114" t="s">
        <v>705</v>
      </c>
      <c r="M97" s="34" t="s">
        <v>678</v>
      </c>
      <c r="N97" s="114" t="s">
        <v>706</v>
      </c>
      <c r="O97" s="34" t="s">
        <v>698</v>
      </c>
      <c r="P97" s="34" t="s">
        <v>1096</v>
      </c>
      <c r="Q97" s="34"/>
      <c r="R97" s="33">
        <f t="shared" si="4"/>
        <v>0.25</v>
      </c>
      <c r="S97" s="33"/>
      <c r="T97" s="33">
        <v>7.38</v>
      </c>
      <c r="U97" s="206">
        <f t="shared" si="3"/>
        <v>7.63</v>
      </c>
      <c r="V97" s="34"/>
      <c r="W97" s="36" t="s">
        <v>395</v>
      </c>
      <c r="X97" s="48" t="s">
        <v>394</v>
      </c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</row>
    <row r="98" spans="1:256" s="12" customFormat="1" ht="15.75">
      <c r="A98" s="33">
        <v>90</v>
      </c>
      <c r="B98" s="86" t="s">
        <v>1003</v>
      </c>
      <c r="C98" s="46" t="s">
        <v>396</v>
      </c>
      <c r="D98" s="44" t="s">
        <v>397</v>
      </c>
      <c r="E98" s="48" t="s">
        <v>6</v>
      </c>
      <c r="F98" s="50" t="s">
        <v>398</v>
      </c>
      <c r="G98" s="48" t="s">
        <v>12</v>
      </c>
      <c r="H98" s="48" t="s">
        <v>7</v>
      </c>
      <c r="I98" s="35" t="s">
        <v>677</v>
      </c>
      <c r="J98" s="35" t="s">
        <v>677</v>
      </c>
      <c r="K98" s="40" t="s">
        <v>695</v>
      </c>
      <c r="L98" s="114" t="s">
        <v>746</v>
      </c>
      <c r="M98" s="34" t="s">
        <v>678</v>
      </c>
      <c r="N98" s="114" t="s">
        <v>747</v>
      </c>
      <c r="O98" s="34" t="s">
        <v>729</v>
      </c>
      <c r="P98" s="34" t="s">
        <v>1096</v>
      </c>
      <c r="Q98" s="34"/>
      <c r="R98" s="33">
        <f t="shared" si="4"/>
        <v>0.25</v>
      </c>
      <c r="S98" s="33">
        <v>2.76</v>
      </c>
      <c r="T98" s="33">
        <v>7.08</v>
      </c>
      <c r="U98" s="206">
        <f t="shared" si="3"/>
        <v>7.62</v>
      </c>
      <c r="V98" s="34"/>
      <c r="W98" s="36" t="s">
        <v>400</v>
      </c>
      <c r="X98" s="34" t="s">
        <v>399</v>
      </c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</row>
    <row r="99" spans="1:256" s="12" customFormat="1" ht="15.75">
      <c r="A99" s="98">
        <v>91</v>
      </c>
      <c r="B99" s="104" t="s">
        <v>1004</v>
      </c>
      <c r="C99" s="57" t="s">
        <v>401</v>
      </c>
      <c r="D99" s="58" t="s">
        <v>402</v>
      </c>
      <c r="E99" s="59" t="s">
        <v>6</v>
      </c>
      <c r="F99" s="60" t="s">
        <v>403</v>
      </c>
      <c r="G99" s="59" t="s">
        <v>12</v>
      </c>
      <c r="H99" s="59" t="s">
        <v>7</v>
      </c>
      <c r="I99" s="59" t="s">
        <v>694</v>
      </c>
      <c r="J99" s="186" t="s">
        <v>677</v>
      </c>
      <c r="K99" s="61" t="s">
        <v>695</v>
      </c>
      <c r="L99" s="118" t="s">
        <v>696</v>
      </c>
      <c r="M99" s="61" t="s">
        <v>678</v>
      </c>
      <c r="N99" s="118" t="s">
        <v>697</v>
      </c>
      <c r="O99" s="61" t="s">
        <v>698</v>
      </c>
      <c r="P99" s="61" t="s">
        <v>1096</v>
      </c>
      <c r="Q99" s="61"/>
      <c r="R99" s="98">
        <f t="shared" si="4"/>
        <v>0.25</v>
      </c>
      <c r="S99" s="98"/>
      <c r="T99" s="98">
        <v>7.41</v>
      </c>
      <c r="U99" s="207">
        <f t="shared" si="3"/>
        <v>7.66</v>
      </c>
      <c r="V99" s="124" t="s">
        <v>795</v>
      </c>
      <c r="W99" s="62" t="s">
        <v>404</v>
      </c>
      <c r="X99" s="61" t="s">
        <v>417</v>
      </c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</row>
    <row r="100" ht="6" customHeight="1"/>
    <row r="101" ht="15">
      <c r="A101" s="125" t="s">
        <v>1039</v>
      </c>
    </row>
    <row r="104" ht="15">
      <c r="B104" s="1" t="s">
        <v>1040</v>
      </c>
    </row>
    <row r="105" spans="2:3" ht="15">
      <c r="B105" s="1">
        <v>62</v>
      </c>
      <c r="C105" s="1" t="s">
        <v>1041</v>
      </c>
    </row>
    <row r="106" spans="2:3" ht="15">
      <c r="B106" s="1">
        <v>29</v>
      </c>
      <c r="C106" s="1" t="s">
        <v>1042</v>
      </c>
    </row>
    <row r="107" ht="15">
      <c r="C107" s="1" t="s">
        <v>1046</v>
      </c>
    </row>
    <row r="108" ht="15">
      <c r="C108" s="1" t="s">
        <v>1043</v>
      </c>
    </row>
    <row r="109" ht="15">
      <c r="C109" s="1" t="s">
        <v>1044</v>
      </c>
    </row>
    <row r="110" ht="15">
      <c r="C110" s="1" t="s">
        <v>1045</v>
      </c>
    </row>
  </sheetData>
  <sheetProtection/>
  <printOptions/>
  <pageMargins left="0.2" right="0.2" top="0.5" bottom="0.5" header="0.05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="115" zoomScaleNormal="115" zoomScalePageLayoutView="0" workbookViewId="0" topLeftCell="K21">
      <selection activeCell="U38" sqref="U9:U38"/>
    </sheetView>
  </sheetViews>
  <sheetFormatPr defaultColWidth="9.140625" defaultRowHeight="15"/>
  <cols>
    <col min="1" max="1" width="4.8515625" style="14" customWidth="1"/>
    <col min="2" max="2" width="11.140625" style="14" customWidth="1"/>
    <col min="3" max="3" width="16.00390625" style="1" customWidth="1"/>
    <col min="4" max="4" width="7.7109375" style="1" customWidth="1"/>
    <col min="5" max="5" width="5.140625" style="1" bestFit="1" customWidth="1"/>
    <col min="6" max="6" width="11.421875" style="15" customWidth="1"/>
    <col min="7" max="7" width="10.140625" style="15" bestFit="1" customWidth="1"/>
    <col min="8" max="8" width="6.8515625" style="1" customWidth="1"/>
    <col min="9" max="9" width="11.28125" style="1" bestFit="1" customWidth="1"/>
    <col min="10" max="10" width="4.57421875" style="1" bestFit="1" customWidth="1"/>
    <col min="11" max="11" width="8.7109375" style="1" customWidth="1"/>
    <col min="12" max="12" width="11.28125" style="1" customWidth="1"/>
    <col min="13" max="14" width="11.57421875" style="1" customWidth="1"/>
    <col min="15" max="15" width="13.7109375" style="1" bestFit="1" customWidth="1"/>
    <col min="16" max="16" width="6.00390625" style="1" bestFit="1" customWidth="1"/>
    <col min="17" max="17" width="3.57421875" style="1" bestFit="1" customWidth="1"/>
    <col min="18" max="18" width="8.8515625" style="1" customWidth="1"/>
    <col min="19" max="19" width="11.00390625" style="1" bestFit="1" customWidth="1"/>
    <col min="20" max="20" width="11.00390625" style="14" bestFit="1" customWidth="1"/>
    <col min="21" max="21" width="11.00390625" style="14" customWidth="1"/>
    <col min="22" max="22" width="37.8515625" style="1" customWidth="1"/>
    <col min="23" max="23" width="9.57421875" style="1" bestFit="1" customWidth="1"/>
    <col min="24" max="24" width="40.7109375" style="13" bestFit="1" customWidth="1"/>
    <col min="25" max="28" width="9.140625" style="1" customWidth="1"/>
    <col min="29" max="29" width="9.8515625" style="1" bestFit="1" customWidth="1"/>
    <col min="30" max="16384" width="9.140625" style="1" customWidth="1"/>
  </cols>
  <sheetData>
    <row r="1" spans="1:24" ht="15">
      <c r="A1" s="19"/>
      <c r="B1" s="19"/>
      <c r="C1" s="20" t="s">
        <v>653</v>
      </c>
      <c r="D1" s="19"/>
      <c r="E1" s="19"/>
      <c r="F1" s="19"/>
      <c r="G1" s="19"/>
      <c r="H1" s="19"/>
      <c r="I1" s="19"/>
      <c r="J1" s="19"/>
      <c r="L1" s="204" t="s">
        <v>654</v>
      </c>
      <c r="T1" s="1"/>
      <c r="U1" s="1"/>
      <c r="X1" s="1"/>
    </row>
    <row r="2" spans="1:24" ht="15">
      <c r="A2" s="19"/>
      <c r="B2" s="19"/>
      <c r="C2" s="20" t="s">
        <v>655</v>
      </c>
      <c r="D2" s="19"/>
      <c r="E2" s="19"/>
      <c r="F2" s="19"/>
      <c r="G2" s="19"/>
      <c r="H2" s="21"/>
      <c r="I2" s="21"/>
      <c r="J2" s="21"/>
      <c r="L2" s="204" t="s">
        <v>656</v>
      </c>
      <c r="T2" s="1"/>
      <c r="U2" s="1"/>
      <c r="X2" s="1"/>
    </row>
    <row r="3" spans="1:24" ht="8.25" customHeight="1">
      <c r="A3" s="1"/>
      <c r="B3" s="1"/>
      <c r="C3" s="22" t="s">
        <v>657</v>
      </c>
      <c r="D3" s="23"/>
      <c r="E3" s="23"/>
      <c r="F3" s="23"/>
      <c r="G3" s="23"/>
      <c r="H3" s="23"/>
      <c r="I3" s="23"/>
      <c r="J3" s="23"/>
      <c r="T3" s="1"/>
      <c r="U3" s="1"/>
      <c r="X3" s="1"/>
    </row>
    <row r="4" spans="1:24" ht="26.25" customHeight="1">
      <c r="A4" s="22"/>
      <c r="B4" s="22"/>
      <c r="C4" s="22"/>
      <c r="D4" s="22"/>
      <c r="E4" s="22"/>
      <c r="F4" s="22"/>
      <c r="G4" s="22"/>
      <c r="H4" s="22" t="s">
        <v>1071</v>
      </c>
      <c r="I4" s="22"/>
      <c r="T4" s="1"/>
      <c r="U4" s="1"/>
      <c r="X4" s="1"/>
    </row>
    <row r="5" spans="1:24" ht="15.75">
      <c r="A5" s="25"/>
      <c r="B5" s="25"/>
      <c r="C5" s="25"/>
      <c r="D5" s="25"/>
      <c r="E5" s="25"/>
      <c r="F5" s="25"/>
      <c r="G5" s="25"/>
      <c r="H5" s="203" t="s">
        <v>1124</v>
      </c>
      <c r="I5" s="25"/>
      <c r="J5" s="25"/>
      <c r="T5" s="1"/>
      <c r="U5" s="1"/>
      <c r="X5" s="1"/>
    </row>
    <row r="6" spans="1:24" ht="18.75">
      <c r="A6" s="25"/>
      <c r="B6" s="25"/>
      <c r="C6" s="25"/>
      <c r="D6" s="25"/>
      <c r="E6" s="25"/>
      <c r="F6" s="25"/>
      <c r="G6" s="25"/>
      <c r="H6" s="25"/>
      <c r="I6" s="25"/>
      <c r="J6" s="25"/>
      <c r="K6" s="24"/>
      <c r="T6" s="1"/>
      <c r="U6" s="1"/>
      <c r="X6" s="1"/>
    </row>
    <row r="7" spans="1:13" s="27" customFormat="1" ht="15.75">
      <c r="A7" s="26" t="s">
        <v>831</v>
      </c>
      <c r="B7" s="26"/>
      <c r="C7" s="26"/>
      <c r="D7" s="26"/>
      <c r="E7" s="26"/>
      <c r="F7" s="26"/>
      <c r="G7" s="26"/>
      <c r="H7" s="26"/>
      <c r="I7" s="26"/>
      <c r="J7" s="26"/>
      <c r="K7" s="26"/>
      <c r="M7" s="1" t="s">
        <v>679</v>
      </c>
    </row>
    <row r="8" spans="1:24" s="29" customFormat="1" ht="26.25" customHeight="1">
      <c r="A8" s="68" t="s">
        <v>0</v>
      </c>
      <c r="B8" s="69" t="s">
        <v>659</v>
      </c>
      <c r="C8" s="70" t="s">
        <v>1</v>
      </c>
      <c r="D8" s="71"/>
      <c r="E8" s="68" t="s">
        <v>660</v>
      </c>
      <c r="F8" s="68" t="s">
        <v>661</v>
      </c>
      <c r="G8" s="72" t="s">
        <v>662</v>
      </c>
      <c r="H8" s="72" t="s">
        <v>663</v>
      </c>
      <c r="I8" s="73" t="s">
        <v>664</v>
      </c>
      <c r="J8" s="73" t="s">
        <v>665</v>
      </c>
      <c r="K8" s="72" t="s">
        <v>666</v>
      </c>
      <c r="L8" s="72" t="s">
        <v>667</v>
      </c>
      <c r="M8" s="72" t="s">
        <v>668</v>
      </c>
      <c r="N8" s="73" t="s">
        <v>669</v>
      </c>
      <c r="O8" s="72" t="s">
        <v>670</v>
      </c>
      <c r="P8" s="72" t="s">
        <v>671</v>
      </c>
      <c r="Q8" s="72" t="s">
        <v>672</v>
      </c>
      <c r="R8" s="191" t="s">
        <v>1097</v>
      </c>
      <c r="S8" s="66" t="s">
        <v>673</v>
      </c>
      <c r="T8" s="66" t="s">
        <v>674</v>
      </c>
      <c r="U8" s="190" t="s">
        <v>1098</v>
      </c>
      <c r="V8" s="72" t="s">
        <v>675</v>
      </c>
      <c r="W8" s="74" t="s">
        <v>676</v>
      </c>
      <c r="X8" s="75" t="s">
        <v>548</v>
      </c>
    </row>
    <row r="9" spans="1:31" s="16" customFormat="1" ht="18.75">
      <c r="A9" s="30">
        <v>1</v>
      </c>
      <c r="B9" s="30" t="s">
        <v>1005</v>
      </c>
      <c r="C9" s="108" t="s">
        <v>420</v>
      </c>
      <c r="D9" s="181" t="s">
        <v>3</v>
      </c>
      <c r="E9" s="76" t="s">
        <v>6</v>
      </c>
      <c r="F9" s="77" t="s">
        <v>421</v>
      </c>
      <c r="G9" s="78" t="s">
        <v>25</v>
      </c>
      <c r="H9" s="79" t="s">
        <v>7</v>
      </c>
      <c r="I9" s="180" t="s">
        <v>694</v>
      </c>
      <c r="J9" s="76" t="s">
        <v>677</v>
      </c>
      <c r="K9" s="76" t="s">
        <v>695</v>
      </c>
      <c r="L9" s="81" t="s">
        <v>696</v>
      </c>
      <c r="M9" s="79" t="s">
        <v>467</v>
      </c>
      <c r="N9" s="81" t="s">
        <v>697</v>
      </c>
      <c r="O9" s="76" t="s">
        <v>698</v>
      </c>
      <c r="P9" s="76" t="s">
        <v>1096</v>
      </c>
      <c r="Q9" s="76"/>
      <c r="R9" s="76">
        <f>IF(P9="",0,IF(P9="KV3",VLOOKUP(Q9,AD$9:AE$11,2,0),IF(P9="KV2",VLOOKUP(Q9,AD$12:AE$14,2,0),IF(P9="KV2NT",VLOOKUP(Q9,AD$15:AE$17,2,0),IF(P9="KV1",VLOOKUP(Q9,AD$18:AE$20,2,0))))))</f>
        <v>0.25</v>
      </c>
      <c r="S9" s="30"/>
      <c r="T9" s="200">
        <v>7.4</v>
      </c>
      <c r="U9" s="208">
        <f aca="true" t="shared" si="0" ref="U9:U38">ROUND(IF(S9&lt;&gt;"",S9*VLOOKUP(S9,diem_4_10,2,1)+VLOOKUP(S9,diem_4_10,3,1),T9),2)+R9</f>
        <v>7.65</v>
      </c>
      <c r="V9" s="80" t="s">
        <v>699</v>
      </c>
      <c r="W9" s="82" t="s">
        <v>423</v>
      </c>
      <c r="X9" s="83" t="s">
        <v>422</v>
      </c>
      <c r="AC9" s="187" t="s">
        <v>1093</v>
      </c>
      <c r="AD9" s="187">
        <v>0</v>
      </c>
      <c r="AE9" s="187">
        <v>0</v>
      </c>
    </row>
    <row r="10" spans="1:31" ht="16.5">
      <c r="A10" s="33">
        <v>2</v>
      </c>
      <c r="B10" s="33" t="s">
        <v>1006</v>
      </c>
      <c r="C10" s="47" t="s">
        <v>424</v>
      </c>
      <c r="D10" s="45" t="s">
        <v>45</v>
      </c>
      <c r="E10" s="41" t="s">
        <v>19</v>
      </c>
      <c r="F10" s="51" t="s">
        <v>425</v>
      </c>
      <c r="G10" s="84" t="s">
        <v>270</v>
      </c>
      <c r="H10" s="49" t="s">
        <v>7</v>
      </c>
      <c r="I10" s="41" t="s">
        <v>677</v>
      </c>
      <c r="J10" s="41" t="s">
        <v>677</v>
      </c>
      <c r="K10" s="41" t="s">
        <v>695</v>
      </c>
      <c r="L10" s="42" t="s">
        <v>700</v>
      </c>
      <c r="M10" s="49" t="s">
        <v>701</v>
      </c>
      <c r="N10" s="42" t="s">
        <v>702</v>
      </c>
      <c r="O10" s="41" t="s">
        <v>698</v>
      </c>
      <c r="P10" s="41" t="s">
        <v>1096</v>
      </c>
      <c r="Q10" s="41"/>
      <c r="R10" s="41">
        <f aca="true" t="shared" si="1" ref="R10:R47">IF(P10="",0,IF(P10="KV3",VLOOKUP(Q10,AD$9:AE$11,2,0),IF(P10="KV2",VLOOKUP(Q10,AD$12:AE$14,2,0),IF(P10="KV2NT",VLOOKUP(Q10,AD$15:AE$17,2,0),IF(P10="KV1",VLOOKUP(Q10,AD$18:AE$20,2,0))))))</f>
        <v>0.25</v>
      </c>
      <c r="S10" s="33"/>
      <c r="T10" s="201">
        <v>6.33</v>
      </c>
      <c r="U10" s="209">
        <f t="shared" si="0"/>
        <v>6.58</v>
      </c>
      <c r="V10" s="86"/>
      <c r="W10" s="87" t="s">
        <v>427</v>
      </c>
      <c r="X10" s="88" t="s">
        <v>426</v>
      </c>
      <c r="AC10" s="187" t="s">
        <v>1093</v>
      </c>
      <c r="AD10" s="187">
        <v>2</v>
      </c>
      <c r="AE10" s="187">
        <v>0.33</v>
      </c>
    </row>
    <row r="11" spans="1:31" ht="16.5">
      <c r="A11" s="33">
        <v>3</v>
      </c>
      <c r="B11" s="33" t="s">
        <v>1007</v>
      </c>
      <c r="C11" s="47" t="s">
        <v>428</v>
      </c>
      <c r="D11" s="45" t="s">
        <v>117</v>
      </c>
      <c r="E11" s="35" t="s">
        <v>6</v>
      </c>
      <c r="F11" s="51" t="s">
        <v>429</v>
      </c>
      <c r="G11" s="48" t="s">
        <v>12</v>
      </c>
      <c r="H11" s="48" t="s">
        <v>7</v>
      </c>
      <c r="I11" s="41" t="s">
        <v>677</v>
      </c>
      <c r="J11" s="41" t="s">
        <v>677</v>
      </c>
      <c r="K11" s="41" t="s">
        <v>695</v>
      </c>
      <c r="L11" s="42" t="s">
        <v>703</v>
      </c>
      <c r="M11" s="49" t="s">
        <v>467</v>
      </c>
      <c r="N11" s="42" t="s">
        <v>704</v>
      </c>
      <c r="O11" s="41" t="s">
        <v>729</v>
      </c>
      <c r="P11" s="41" t="s">
        <v>1096</v>
      </c>
      <c r="Q11" s="41"/>
      <c r="R11" s="41">
        <f t="shared" si="1"/>
        <v>0.25</v>
      </c>
      <c r="S11" s="33">
        <v>3.14</v>
      </c>
      <c r="T11" s="201">
        <v>7.66</v>
      </c>
      <c r="U11" s="209">
        <f t="shared" si="0"/>
        <v>8.16</v>
      </c>
      <c r="V11" s="86"/>
      <c r="W11" s="90" t="s">
        <v>431</v>
      </c>
      <c r="X11" s="91" t="s">
        <v>430</v>
      </c>
      <c r="AC11" s="187" t="s">
        <v>1093</v>
      </c>
      <c r="AD11" s="187">
        <v>1</v>
      </c>
      <c r="AE11" s="187">
        <v>0.67</v>
      </c>
    </row>
    <row r="12" spans="1:31" ht="16.5">
      <c r="A12" s="33">
        <v>4</v>
      </c>
      <c r="B12" s="33" t="s">
        <v>1008</v>
      </c>
      <c r="C12" s="47" t="s">
        <v>432</v>
      </c>
      <c r="D12" s="45" t="s">
        <v>117</v>
      </c>
      <c r="E12" s="35" t="s">
        <v>6</v>
      </c>
      <c r="F12" s="51" t="s">
        <v>680</v>
      </c>
      <c r="G12" s="84" t="s">
        <v>25</v>
      </c>
      <c r="H12" s="48" t="s">
        <v>7</v>
      </c>
      <c r="I12" s="41" t="s">
        <v>677</v>
      </c>
      <c r="J12" s="41" t="s">
        <v>677</v>
      </c>
      <c r="K12" s="41" t="s">
        <v>695</v>
      </c>
      <c r="L12" s="42" t="s">
        <v>705</v>
      </c>
      <c r="M12" s="49" t="s">
        <v>467</v>
      </c>
      <c r="N12" s="42" t="s">
        <v>706</v>
      </c>
      <c r="O12" s="41" t="s">
        <v>698</v>
      </c>
      <c r="P12" s="41" t="s">
        <v>1096</v>
      </c>
      <c r="Q12" s="41"/>
      <c r="R12" s="41">
        <f t="shared" si="1"/>
        <v>0.25</v>
      </c>
      <c r="S12" s="33"/>
      <c r="T12" s="201">
        <v>6.19</v>
      </c>
      <c r="U12" s="209">
        <f t="shared" si="0"/>
        <v>6.44</v>
      </c>
      <c r="V12" s="86"/>
      <c r="W12" s="90" t="s">
        <v>535</v>
      </c>
      <c r="X12" s="91" t="s">
        <v>534</v>
      </c>
      <c r="AC12" s="188" t="s">
        <v>1094</v>
      </c>
      <c r="AD12" s="187">
        <v>0</v>
      </c>
      <c r="AE12" s="187">
        <v>0.08</v>
      </c>
    </row>
    <row r="13" spans="1:31" ht="16.5">
      <c r="A13" s="33">
        <v>5</v>
      </c>
      <c r="B13" s="33" t="s">
        <v>1009</v>
      </c>
      <c r="C13" s="47" t="s">
        <v>433</v>
      </c>
      <c r="D13" s="45" t="s">
        <v>130</v>
      </c>
      <c r="E13" s="35" t="s">
        <v>6</v>
      </c>
      <c r="F13" s="51" t="s">
        <v>681</v>
      </c>
      <c r="G13" s="48" t="s">
        <v>25</v>
      </c>
      <c r="H13" s="48" t="s">
        <v>7</v>
      </c>
      <c r="I13" s="41" t="s">
        <v>677</v>
      </c>
      <c r="J13" s="41" t="s">
        <v>677</v>
      </c>
      <c r="K13" s="41" t="s">
        <v>695</v>
      </c>
      <c r="L13" s="42" t="s">
        <v>705</v>
      </c>
      <c r="M13" s="49" t="s">
        <v>467</v>
      </c>
      <c r="N13" s="42" t="s">
        <v>706</v>
      </c>
      <c r="O13" s="41" t="s">
        <v>698</v>
      </c>
      <c r="P13" s="41" t="s">
        <v>1096</v>
      </c>
      <c r="Q13" s="41"/>
      <c r="R13" s="41">
        <f t="shared" si="1"/>
        <v>0.25</v>
      </c>
      <c r="S13" s="33"/>
      <c r="T13" s="201">
        <v>7.41</v>
      </c>
      <c r="U13" s="209">
        <f t="shared" si="0"/>
        <v>7.66</v>
      </c>
      <c r="V13" s="86"/>
      <c r="W13" s="90" t="s">
        <v>435</v>
      </c>
      <c r="X13" s="91" t="s">
        <v>434</v>
      </c>
      <c r="AC13" s="188" t="s">
        <v>1094</v>
      </c>
      <c r="AD13" s="187">
        <v>2</v>
      </c>
      <c r="AE13" s="187">
        <v>0.41</v>
      </c>
    </row>
    <row r="14" spans="1:31" s="12" customFormat="1" ht="16.5">
      <c r="A14" s="33">
        <v>6</v>
      </c>
      <c r="B14" s="33" t="s">
        <v>1010</v>
      </c>
      <c r="C14" s="110" t="s">
        <v>647</v>
      </c>
      <c r="D14" s="106" t="s">
        <v>646</v>
      </c>
      <c r="E14" s="41" t="s">
        <v>6</v>
      </c>
      <c r="F14" s="51" t="s">
        <v>688</v>
      </c>
      <c r="G14" s="84" t="s">
        <v>150</v>
      </c>
      <c r="H14" s="49" t="s">
        <v>7</v>
      </c>
      <c r="I14" s="41" t="s">
        <v>677</v>
      </c>
      <c r="J14" s="41" t="s">
        <v>677</v>
      </c>
      <c r="K14" s="41" t="s">
        <v>695</v>
      </c>
      <c r="L14" s="42" t="s">
        <v>707</v>
      </c>
      <c r="M14" s="49" t="s">
        <v>689</v>
      </c>
      <c r="N14" s="42" t="s">
        <v>708</v>
      </c>
      <c r="O14" s="41" t="s">
        <v>709</v>
      </c>
      <c r="P14" s="41" t="s">
        <v>1096</v>
      </c>
      <c r="Q14" s="41"/>
      <c r="R14" s="41">
        <f t="shared" si="1"/>
        <v>0.25</v>
      </c>
      <c r="S14" s="33">
        <v>2.62</v>
      </c>
      <c r="T14" s="201">
        <v>7.1</v>
      </c>
      <c r="U14" s="209">
        <f t="shared" si="0"/>
        <v>7.42</v>
      </c>
      <c r="V14" s="40"/>
      <c r="W14" s="87" t="s">
        <v>649</v>
      </c>
      <c r="X14" s="92" t="s">
        <v>648</v>
      </c>
      <c r="AC14" s="188" t="s">
        <v>1094</v>
      </c>
      <c r="AD14" s="187">
        <v>1</v>
      </c>
      <c r="AE14" s="187">
        <v>0.75</v>
      </c>
    </row>
    <row r="15" spans="1:31" ht="16.5">
      <c r="A15" s="33">
        <v>7</v>
      </c>
      <c r="B15" s="33" t="s">
        <v>1011</v>
      </c>
      <c r="C15" s="47" t="s">
        <v>77</v>
      </c>
      <c r="D15" s="45" t="s">
        <v>173</v>
      </c>
      <c r="E15" s="41" t="s">
        <v>6</v>
      </c>
      <c r="F15" s="51" t="s">
        <v>440</v>
      </c>
      <c r="G15" s="84" t="s">
        <v>25</v>
      </c>
      <c r="H15" s="49" t="s">
        <v>7</v>
      </c>
      <c r="I15" s="40" t="s">
        <v>694</v>
      </c>
      <c r="J15" s="41" t="s">
        <v>677</v>
      </c>
      <c r="K15" s="41" t="s">
        <v>695</v>
      </c>
      <c r="L15" s="42" t="s">
        <v>696</v>
      </c>
      <c r="M15" s="49" t="s">
        <v>467</v>
      </c>
      <c r="N15" s="42" t="s">
        <v>697</v>
      </c>
      <c r="O15" s="41" t="s">
        <v>698</v>
      </c>
      <c r="P15" s="41" t="s">
        <v>1096</v>
      </c>
      <c r="Q15" s="41"/>
      <c r="R15" s="41">
        <f t="shared" si="1"/>
        <v>0.25</v>
      </c>
      <c r="S15" s="33"/>
      <c r="T15" s="201">
        <v>6.69</v>
      </c>
      <c r="U15" s="209">
        <f t="shared" si="0"/>
        <v>6.94</v>
      </c>
      <c r="V15" s="86" t="s">
        <v>710</v>
      </c>
      <c r="W15" s="87" t="s">
        <v>442</v>
      </c>
      <c r="X15" s="88" t="s">
        <v>441</v>
      </c>
      <c r="AC15" s="188" t="s">
        <v>770</v>
      </c>
      <c r="AD15" s="187">
        <v>0</v>
      </c>
      <c r="AE15" s="187">
        <v>0.17</v>
      </c>
    </row>
    <row r="16" spans="1:31" ht="16.5">
      <c r="A16" s="33">
        <v>8</v>
      </c>
      <c r="B16" s="33" t="s">
        <v>1013</v>
      </c>
      <c r="C16" s="47" t="s">
        <v>297</v>
      </c>
      <c r="D16" s="45" t="s">
        <v>443</v>
      </c>
      <c r="E16" s="41" t="s">
        <v>19</v>
      </c>
      <c r="F16" s="51" t="s">
        <v>444</v>
      </c>
      <c r="G16" s="84" t="s">
        <v>25</v>
      </c>
      <c r="H16" s="49" t="s">
        <v>26</v>
      </c>
      <c r="I16" s="41" t="s">
        <v>677</v>
      </c>
      <c r="J16" s="41" t="s">
        <v>677</v>
      </c>
      <c r="K16" s="41" t="s">
        <v>695</v>
      </c>
      <c r="L16" s="42" t="s">
        <v>714</v>
      </c>
      <c r="M16" s="49" t="s">
        <v>701</v>
      </c>
      <c r="N16" s="42" t="s">
        <v>718</v>
      </c>
      <c r="O16" s="41" t="s">
        <v>698</v>
      </c>
      <c r="P16" s="41" t="s">
        <v>1096</v>
      </c>
      <c r="Q16" s="41">
        <v>1</v>
      </c>
      <c r="R16" s="41">
        <f t="shared" si="1"/>
        <v>0.92</v>
      </c>
      <c r="S16" s="33"/>
      <c r="T16" s="201">
        <v>6.36</v>
      </c>
      <c r="U16" s="209">
        <f t="shared" si="0"/>
        <v>7.28</v>
      </c>
      <c r="V16" s="86"/>
      <c r="W16" s="87" t="s">
        <v>446</v>
      </c>
      <c r="X16" s="88" t="s">
        <v>445</v>
      </c>
      <c r="AC16" s="188" t="s">
        <v>770</v>
      </c>
      <c r="AD16" s="187">
        <v>2</v>
      </c>
      <c r="AE16" s="187">
        <v>0.5</v>
      </c>
    </row>
    <row r="17" spans="1:31" ht="16.5">
      <c r="A17" s="33">
        <v>9</v>
      </c>
      <c r="B17" s="33" t="s">
        <v>1014</v>
      </c>
      <c r="C17" s="47" t="s">
        <v>447</v>
      </c>
      <c r="D17" s="45" t="s">
        <v>448</v>
      </c>
      <c r="E17" s="41" t="s">
        <v>6</v>
      </c>
      <c r="F17" s="51" t="s">
        <v>682</v>
      </c>
      <c r="G17" s="84" t="s">
        <v>25</v>
      </c>
      <c r="H17" s="49" t="s">
        <v>26</v>
      </c>
      <c r="I17" s="41" t="s">
        <v>677</v>
      </c>
      <c r="J17" s="41" t="s">
        <v>677</v>
      </c>
      <c r="K17" s="41" t="s">
        <v>695</v>
      </c>
      <c r="L17" s="42" t="s">
        <v>716</v>
      </c>
      <c r="M17" s="49" t="s">
        <v>701</v>
      </c>
      <c r="N17" s="42" t="s">
        <v>717</v>
      </c>
      <c r="O17" s="49" t="s">
        <v>698</v>
      </c>
      <c r="P17" s="41" t="s">
        <v>1096</v>
      </c>
      <c r="Q17" s="41">
        <v>1</v>
      </c>
      <c r="R17" s="41">
        <f t="shared" si="1"/>
        <v>0.92</v>
      </c>
      <c r="S17" s="33"/>
      <c r="T17" s="201">
        <v>6.66</v>
      </c>
      <c r="U17" s="209">
        <f t="shared" si="0"/>
        <v>7.58</v>
      </c>
      <c r="V17" s="86"/>
      <c r="W17" s="90" t="s">
        <v>537</v>
      </c>
      <c r="X17" s="91" t="s">
        <v>536</v>
      </c>
      <c r="AC17" s="188" t="s">
        <v>770</v>
      </c>
      <c r="AD17" s="187">
        <v>1</v>
      </c>
      <c r="AE17" s="187">
        <v>0.84</v>
      </c>
    </row>
    <row r="18" spans="1:31" ht="16.5">
      <c r="A18" s="33">
        <v>10</v>
      </c>
      <c r="B18" s="33" t="s">
        <v>1015</v>
      </c>
      <c r="C18" s="47" t="s">
        <v>449</v>
      </c>
      <c r="D18" s="45" t="s">
        <v>450</v>
      </c>
      <c r="E18" s="35" t="s">
        <v>6</v>
      </c>
      <c r="F18" s="51" t="s">
        <v>451</v>
      </c>
      <c r="G18" s="97" t="s">
        <v>25</v>
      </c>
      <c r="H18" s="48" t="s">
        <v>26</v>
      </c>
      <c r="I18" s="41" t="s">
        <v>677</v>
      </c>
      <c r="J18" s="41" t="s">
        <v>677</v>
      </c>
      <c r="K18" s="41" t="s">
        <v>695</v>
      </c>
      <c r="L18" s="42" t="s">
        <v>716</v>
      </c>
      <c r="M18" s="49" t="s">
        <v>701</v>
      </c>
      <c r="N18" s="42" t="s">
        <v>717</v>
      </c>
      <c r="O18" s="49" t="s">
        <v>698</v>
      </c>
      <c r="P18" s="41" t="s">
        <v>1096</v>
      </c>
      <c r="Q18" s="41">
        <v>1</v>
      </c>
      <c r="R18" s="41">
        <f t="shared" si="1"/>
        <v>0.92</v>
      </c>
      <c r="S18" s="33"/>
      <c r="T18" s="201">
        <v>6.44</v>
      </c>
      <c r="U18" s="209">
        <f t="shared" si="0"/>
        <v>7.36</v>
      </c>
      <c r="V18" s="86"/>
      <c r="W18" s="87" t="s">
        <v>453</v>
      </c>
      <c r="X18" s="88" t="s">
        <v>452</v>
      </c>
      <c r="AC18" s="188" t="s">
        <v>1096</v>
      </c>
      <c r="AD18" s="187">
        <v>0</v>
      </c>
      <c r="AE18" s="187">
        <v>0.25</v>
      </c>
    </row>
    <row r="19" spans="1:31" ht="16.5">
      <c r="A19" s="33">
        <v>11</v>
      </c>
      <c r="B19" s="33" t="s">
        <v>1016</v>
      </c>
      <c r="C19" s="47" t="s">
        <v>454</v>
      </c>
      <c r="D19" s="45" t="s">
        <v>230</v>
      </c>
      <c r="E19" s="41" t="s">
        <v>19</v>
      </c>
      <c r="F19" s="51" t="s">
        <v>683</v>
      </c>
      <c r="G19" s="84" t="s">
        <v>25</v>
      </c>
      <c r="H19" s="48" t="s">
        <v>26</v>
      </c>
      <c r="I19" s="41" t="s">
        <v>677</v>
      </c>
      <c r="J19" s="41" t="s">
        <v>677</v>
      </c>
      <c r="K19" s="41" t="s">
        <v>695</v>
      </c>
      <c r="L19" s="42" t="s">
        <v>714</v>
      </c>
      <c r="M19" s="49" t="s">
        <v>701</v>
      </c>
      <c r="N19" s="42" t="s">
        <v>718</v>
      </c>
      <c r="O19" s="49" t="s">
        <v>698</v>
      </c>
      <c r="P19" s="41" t="s">
        <v>1096</v>
      </c>
      <c r="Q19" s="41">
        <v>1</v>
      </c>
      <c r="R19" s="41">
        <f t="shared" si="1"/>
        <v>0.92</v>
      </c>
      <c r="S19" s="33"/>
      <c r="T19" s="201">
        <v>6.22</v>
      </c>
      <c r="U19" s="209">
        <f t="shared" si="0"/>
        <v>7.14</v>
      </c>
      <c r="V19" s="86"/>
      <c r="W19" s="90" t="s">
        <v>539</v>
      </c>
      <c r="X19" s="91" t="s">
        <v>538</v>
      </c>
      <c r="AC19" s="188" t="s">
        <v>1096</v>
      </c>
      <c r="AD19" s="187">
        <v>2</v>
      </c>
      <c r="AE19" s="187">
        <v>0.58</v>
      </c>
    </row>
    <row r="20" spans="1:31" s="12" customFormat="1" ht="16.5">
      <c r="A20" s="33">
        <v>12</v>
      </c>
      <c r="B20" s="33" t="s">
        <v>1017</v>
      </c>
      <c r="C20" s="47" t="s">
        <v>83</v>
      </c>
      <c r="D20" s="45" t="s">
        <v>455</v>
      </c>
      <c r="E20" s="35" t="s">
        <v>6</v>
      </c>
      <c r="F20" s="51" t="s">
        <v>456</v>
      </c>
      <c r="G20" s="48" t="s">
        <v>457</v>
      </c>
      <c r="H20" s="48" t="s">
        <v>7</v>
      </c>
      <c r="I20" s="41" t="s">
        <v>677</v>
      </c>
      <c r="J20" s="41" t="s">
        <v>677</v>
      </c>
      <c r="K20" s="41" t="s">
        <v>695</v>
      </c>
      <c r="L20" s="42" t="s">
        <v>719</v>
      </c>
      <c r="M20" s="49" t="s">
        <v>467</v>
      </c>
      <c r="N20" s="42" t="s">
        <v>720</v>
      </c>
      <c r="O20" s="49" t="s">
        <v>698</v>
      </c>
      <c r="P20" s="41" t="s">
        <v>1096</v>
      </c>
      <c r="Q20" s="41"/>
      <c r="R20" s="41">
        <f t="shared" si="1"/>
        <v>0.25</v>
      </c>
      <c r="S20" s="33"/>
      <c r="T20" s="201">
        <v>7.15</v>
      </c>
      <c r="U20" s="209">
        <f t="shared" si="0"/>
        <v>7.4</v>
      </c>
      <c r="V20" s="40"/>
      <c r="W20" s="90" t="s">
        <v>459</v>
      </c>
      <c r="X20" s="91" t="s">
        <v>458</v>
      </c>
      <c r="AC20" s="188" t="s">
        <v>1096</v>
      </c>
      <c r="AD20" s="187">
        <v>1</v>
      </c>
      <c r="AE20" s="187">
        <v>0.92</v>
      </c>
    </row>
    <row r="21" spans="1:24" s="12" customFormat="1" ht="15.75">
      <c r="A21" s="33">
        <v>13</v>
      </c>
      <c r="B21" s="33" t="s">
        <v>1018</v>
      </c>
      <c r="C21" s="47" t="s">
        <v>460</v>
      </c>
      <c r="D21" s="45" t="s">
        <v>461</v>
      </c>
      <c r="E21" s="41" t="s">
        <v>6</v>
      </c>
      <c r="F21" s="51" t="s">
        <v>462</v>
      </c>
      <c r="G21" s="84" t="s">
        <v>25</v>
      </c>
      <c r="H21" s="49" t="s">
        <v>7</v>
      </c>
      <c r="I21" s="40" t="s">
        <v>694</v>
      </c>
      <c r="J21" s="41" t="s">
        <v>677</v>
      </c>
      <c r="K21" s="41" t="s">
        <v>695</v>
      </c>
      <c r="L21" s="42" t="s">
        <v>696</v>
      </c>
      <c r="M21" s="49" t="s">
        <v>467</v>
      </c>
      <c r="N21" s="42" t="s">
        <v>697</v>
      </c>
      <c r="O21" s="49" t="s">
        <v>698</v>
      </c>
      <c r="P21" s="41" t="s">
        <v>1096</v>
      </c>
      <c r="Q21" s="41"/>
      <c r="R21" s="41">
        <f t="shared" si="1"/>
        <v>0.25</v>
      </c>
      <c r="S21" s="33"/>
      <c r="T21" s="201">
        <v>8.2</v>
      </c>
      <c r="U21" s="209">
        <f t="shared" si="0"/>
        <v>8.45</v>
      </c>
      <c r="V21" s="86" t="s">
        <v>699</v>
      </c>
      <c r="W21" s="87" t="s">
        <v>464</v>
      </c>
      <c r="X21" s="88" t="s">
        <v>463</v>
      </c>
    </row>
    <row r="22" spans="1:24" s="12" customFormat="1" ht="15.75">
      <c r="A22" s="33">
        <v>14</v>
      </c>
      <c r="B22" s="33" t="s">
        <v>1019</v>
      </c>
      <c r="C22" s="47" t="s">
        <v>465</v>
      </c>
      <c r="D22" s="45" t="s">
        <v>466</v>
      </c>
      <c r="E22" s="35" t="s">
        <v>6</v>
      </c>
      <c r="F22" s="51" t="s">
        <v>684</v>
      </c>
      <c r="G22" s="84" t="s">
        <v>25</v>
      </c>
      <c r="H22" s="48" t="s">
        <v>7</v>
      </c>
      <c r="I22" s="40" t="s">
        <v>694</v>
      </c>
      <c r="J22" s="41" t="s">
        <v>677</v>
      </c>
      <c r="K22" s="41" t="s">
        <v>695</v>
      </c>
      <c r="L22" s="42" t="s">
        <v>696</v>
      </c>
      <c r="M22" s="49" t="s">
        <v>467</v>
      </c>
      <c r="N22" s="42" t="s">
        <v>697</v>
      </c>
      <c r="O22" s="49" t="s">
        <v>698</v>
      </c>
      <c r="P22" s="41" t="s">
        <v>1096</v>
      </c>
      <c r="Q22" s="41"/>
      <c r="R22" s="41">
        <f t="shared" si="1"/>
        <v>0.25</v>
      </c>
      <c r="S22" s="33"/>
      <c r="T22" s="201">
        <v>6.93</v>
      </c>
      <c r="U22" s="209">
        <f t="shared" si="0"/>
        <v>7.18</v>
      </c>
      <c r="V22" s="86" t="s">
        <v>699</v>
      </c>
      <c r="W22" s="90" t="s">
        <v>469</v>
      </c>
      <c r="X22" s="91" t="s">
        <v>468</v>
      </c>
    </row>
    <row r="23" spans="1:24" s="12" customFormat="1" ht="15.75">
      <c r="A23" s="33">
        <v>15</v>
      </c>
      <c r="B23" s="33" t="s">
        <v>1020</v>
      </c>
      <c r="C23" s="47" t="s">
        <v>242</v>
      </c>
      <c r="D23" s="45" t="s">
        <v>266</v>
      </c>
      <c r="E23" s="35" t="s">
        <v>471</v>
      </c>
      <c r="F23" s="51" t="s">
        <v>470</v>
      </c>
      <c r="G23" s="48" t="s">
        <v>25</v>
      </c>
      <c r="H23" s="48" t="s">
        <v>7</v>
      </c>
      <c r="I23" s="41" t="s">
        <v>677</v>
      </c>
      <c r="J23" s="41" t="s">
        <v>677</v>
      </c>
      <c r="K23" s="41" t="s">
        <v>695</v>
      </c>
      <c r="L23" s="42" t="s">
        <v>705</v>
      </c>
      <c r="M23" s="49" t="s">
        <v>467</v>
      </c>
      <c r="N23" s="42" t="s">
        <v>706</v>
      </c>
      <c r="O23" s="49" t="s">
        <v>698</v>
      </c>
      <c r="P23" s="41" t="s">
        <v>1096</v>
      </c>
      <c r="Q23" s="41"/>
      <c r="R23" s="41">
        <f t="shared" si="1"/>
        <v>0.25</v>
      </c>
      <c r="S23" s="33"/>
      <c r="T23" s="201">
        <v>6.75</v>
      </c>
      <c r="U23" s="209">
        <f t="shared" si="0"/>
        <v>7</v>
      </c>
      <c r="V23" s="40"/>
      <c r="W23" s="90" t="s">
        <v>473</v>
      </c>
      <c r="X23" s="91" t="s">
        <v>472</v>
      </c>
    </row>
    <row r="24" spans="1:24" s="12" customFormat="1" ht="15.75">
      <c r="A24" s="33">
        <v>16</v>
      </c>
      <c r="B24" s="33" t="s">
        <v>1021</v>
      </c>
      <c r="C24" s="47" t="s">
        <v>322</v>
      </c>
      <c r="D24" s="45" t="s">
        <v>474</v>
      </c>
      <c r="E24" s="35" t="s">
        <v>471</v>
      </c>
      <c r="F24" s="51" t="s">
        <v>685</v>
      </c>
      <c r="G24" s="84" t="s">
        <v>25</v>
      </c>
      <c r="H24" s="48" t="s">
        <v>26</v>
      </c>
      <c r="I24" s="40" t="s">
        <v>694</v>
      </c>
      <c r="J24" s="41" t="s">
        <v>677</v>
      </c>
      <c r="K24" s="41" t="s">
        <v>695</v>
      </c>
      <c r="L24" s="42" t="s">
        <v>696</v>
      </c>
      <c r="M24" s="49" t="s">
        <v>467</v>
      </c>
      <c r="N24" s="42" t="s">
        <v>697</v>
      </c>
      <c r="O24" s="49" t="s">
        <v>698</v>
      </c>
      <c r="P24" s="41" t="s">
        <v>1096</v>
      </c>
      <c r="Q24" s="41">
        <v>1</v>
      </c>
      <c r="R24" s="41">
        <f t="shared" si="1"/>
        <v>0.92</v>
      </c>
      <c r="S24" s="33"/>
      <c r="T24" s="201">
        <v>7.77</v>
      </c>
      <c r="U24" s="209">
        <f t="shared" si="0"/>
        <v>8.69</v>
      </c>
      <c r="V24" s="86" t="s">
        <v>699</v>
      </c>
      <c r="W24" s="90" t="s">
        <v>541</v>
      </c>
      <c r="X24" s="91" t="s">
        <v>540</v>
      </c>
    </row>
    <row r="25" spans="1:24" s="12" customFormat="1" ht="15.75">
      <c r="A25" s="33">
        <v>17</v>
      </c>
      <c r="B25" s="33" t="s">
        <v>1022</v>
      </c>
      <c r="C25" s="47" t="s">
        <v>475</v>
      </c>
      <c r="D25" s="45" t="s">
        <v>476</v>
      </c>
      <c r="E25" s="35" t="s">
        <v>19</v>
      </c>
      <c r="F25" s="51" t="s">
        <v>477</v>
      </c>
      <c r="G25" s="97" t="s">
        <v>18</v>
      </c>
      <c r="H25" s="48" t="s">
        <v>7</v>
      </c>
      <c r="I25" s="41" t="s">
        <v>677</v>
      </c>
      <c r="J25" s="41" t="s">
        <v>677</v>
      </c>
      <c r="K25" s="41" t="s">
        <v>695</v>
      </c>
      <c r="L25" s="42" t="s">
        <v>721</v>
      </c>
      <c r="M25" s="49" t="s">
        <v>691</v>
      </c>
      <c r="N25" s="42" t="s">
        <v>722</v>
      </c>
      <c r="O25" s="49" t="s">
        <v>723</v>
      </c>
      <c r="P25" s="41" t="s">
        <v>1096</v>
      </c>
      <c r="Q25" s="41"/>
      <c r="R25" s="41">
        <f t="shared" si="1"/>
        <v>0.25</v>
      </c>
      <c r="S25" s="33"/>
      <c r="T25" s="201">
        <v>6.73</v>
      </c>
      <c r="U25" s="209">
        <f t="shared" si="0"/>
        <v>6.98</v>
      </c>
      <c r="V25" s="40"/>
      <c r="W25" s="87" t="s">
        <v>479</v>
      </c>
      <c r="X25" s="88" t="s">
        <v>478</v>
      </c>
    </row>
    <row r="26" spans="1:24" s="12" customFormat="1" ht="15.75">
      <c r="A26" s="33">
        <v>18</v>
      </c>
      <c r="B26" s="33" t="s">
        <v>1023</v>
      </c>
      <c r="C26" s="47" t="s">
        <v>480</v>
      </c>
      <c r="D26" s="45" t="s">
        <v>481</v>
      </c>
      <c r="E26" s="35" t="s">
        <v>6</v>
      </c>
      <c r="F26" s="51" t="s">
        <v>482</v>
      </c>
      <c r="G26" s="48" t="s">
        <v>18</v>
      </c>
      <c r="H26" s="48" t="s">
        <v>7</v>
      </c>
      <c r="I26" s="41" t="s">
        <v>677</v>
      </c>
      <c r="J26" s="41" t="s">
        <v>677</v>
      </c>
      <c r="K26" s="41" t="s">
        <v>695</v>
      </c>
      <c r="L26" s="42" t="s">
        <v>705</v>
      </c>
      <c r="M26" s="49" t="s">
        <v>467</v>
      </c>
      <c r="N26" s="42" t="s">
        <v>706</v>
      </c>
      <c r="O26" s="49" t="s">
        <v>698</v>
      </c>
      <c r="P26" s="41" t="s">
        <v>1096</v>
      </c>
      <c r="Q26" s="41"/>
      <c r="R26" s="41">
        <f t="shared" si="1"/>
        <v>0.25</v>
      </c>
      <c r="S26" s="33"/>
      <c r="T26" s="201">
        <v>6.86</v>
      </c>
      <c r="U26" s="209">
        <f t="shared" si="0"/>
        <v>7.11</v>
      </c>
      <c r="V26" s="40"/>
      <c r="W26" s="90" t="s">
        <v>483</v>
      </c>
      <c r="X26" s="91" t="s">
        <v>542</v>
      </c>
    </row>
    <row r="27" spans="1:24" s="12" customFormat="1" ht="15.75">
      <c r="A27" s="33">
        <v>19</v>
      </c>
      <c r="B27" s="33" t="s">
        <v>1024</v>
      </c>
      <c r="C27" s="47" t="s">
        <v>484</v>
      </c>
      <c r="D27" s="45" t="s">
        <v>485</v>
      </c>
      <c r="E27" s="35" t="s">
        <v>19</v>
      </c>
      <c r="F27" s="51" t="s">
        <v>486</v>
      </c>
      <c r="G27" s="97" t="s">
        <v>25</v>
      </c>
      <c r="H27" s="48" t="s">
        <v>7</v>
      </c>
      <c r="I27" s="41" t="s">
        <v>677</v>
      </c>
      <c r="J27" s="41" t="s">
        <v>677</v>
      </c>
      <c r="K27" s="41" t="s">
        <v>695</v>
      </c>
      <c r="L27" s="42" t="s">
        <v>724</v>
      </c>
      <c r="M27" s="49" t="s">
        <v>692</v>
      </c>
      <c r="N27" s="42" t="s">
        <v>725</v>
      </c>
      <c r="O27" s="49" t="s">
        <v>698</v>
      </c>
      <c r="P27" s="41" t="s">
        <v>1096</v>
      </c>
      <c r="Q27" s="41"/>
      <c r="R27" s="41">
        <f t="shared" si="1"/>
        <v>0.25</v>
      </c>
      <c r="S27" s="33"/>
      <c r="T27" s="201">
        <v>6.23</v>
      </c>
      <c r="U27" s="209">
        <f t="shared" si="0"/>
        <v>6.48</v>
      </c>
      <c r="V27" s="40"/>
      <c r="W27" s="87" t="s">
        <v>488</v>
      </c>
      <c r="X27" s="88" t="s">
        <v>487</v>
      </c>
    </row>
    <row r="28" spans="1:24" s="12" customFormat="1" ht="15.75">
      <c r="A28" s="33">
        <v>20</v>
      </c>
      <c r="B28" s="33" t="s">
        <v>1025</v>
      </c>
      <c r="C28" s="47" t="s">
        <v>489</v>
      </c>
      <c r="D28" s="45" t="s">
        <v>490</v>
      </c>
      <c r="E28" s="35" t="s">
        <v>6</v>
      </c>
      <c r="F28" s="51" t="s">
        <v>491</v>
      </c>
      <c r="G28" s="97" t="s">
        <v>25</v>
      </c>
      <c r="H28" s="48" t="s">
        <v>7</v>
      </c>
      <c r="I28" s="41" t="s">
        <v>677</v>
      </c>
      <c r="J28" s="41" t="s">
        <v>677</v>
      </c>
      <c r="K28" s="41" t="s">
        <v>695</v>
      </c>
      <c r="L28" s="42" t="s">
        <v>705</v>
      </c>
      <c r="M28" s="49" t="s">
        <v>467</v>
      </c>
      <c r="N28" s="42" t="s">
        <v>706</v>
      </c>
      <c r="O28" s="49" t="s">
        <v>698</v>
      </c>
      <c r="P28" s="41" t="s">
        <v>1096</v>
      </c>
      <c r="Q28" s="41"/>
      <c r="R28" s="41">
        <f t="shared" si="1"/>
        <v>0.25</v>
      </c>
      <c r="S28" s="33"/>
      <c r="T28" s="201">
        <v>6.94</v>
      </c>
      <c r="U28" s="209">
        <f t="shared" si="0"/>
        <v>7.19</v>
      </c>
      <c r="V28" s="40"/>
      <c r="W28" s="87" t="s">
        <v>493</v>
      </c>
      <c r="X28" s="88" t="s">
        <v>492</v>
      </c>
    </row>
    <row r="29" spans="1:24" s="12" customFormat="1" ht="15.75">
      <c r="A29" s="33">
        <v>21</v>
      </c>
      <c r="B29" s="33" t="s">
        <v>1027</v>
      </c>
      <c r="C29" s="47" t="s">
        <v>401</v>
      </c>
      <c r="D29" s="45" t="s">
        <v>358</v>
      </c>
      <c r="E29" s="35" t="s">
        <v>6</v>
      </c>
      <c r="F29" s="51" t="s">
        <v>510</v>
      </c>
      <c r="G29" s="97" t="s">
        <v>25</v>
      </c>
      <c r="H29" s="48" t="s">
        <v>7</v>
      </c>
      <c r="I29" s="41" t="s">
        <v>677</v>
      </c>
      <c r="J29" s="41" t="s">
        <v>677</v>
      </c>
      <c r="K29" s="41" t="s">
        <v>695</v>
      </c>
      <c r="L29" s="42" t="s">
        <v>705</v>
      </c>
      <c r="M29" s="49" t="s">
        <v>467</v>
      </c>
      <c r="N29" s="42" t="s">
        <v>706</v>
      </c>
      <c r="O29" s="49" t="s">
        <v>698</v>
      </c>
      <c r="P29" s="41" t="s">
        <v>1096</v>
      </c>
      <c r="Q29" s="41"/>
      <c r="R29" s="41">
        <f t="shared" si="1"/>
        <v>0.25</v>
      </c>
      <c r="S29" s="33"/>
      <c r="T29" s="201">
        <v>6.67</v>
      </c>
      <c r="U29" s="209">
        <f t="shared" si="0"/>
        <v>6.92</v>
      </c>
      <c r="V29" s="86"/>
      <c r="W29" s="90" t="s">
        <v>512</v>
      </c>
      <c r="X29" s="91" t="s">
        <v>511</v>
      </c>
    </row>
    <row r="30" spans="1:24" s="12" customFormat="1" ht="15.75">
      <c r="A30" s="33">
        <v>22</v>
      </c>
      <c r="B30" s="33" t="s">
        <v>1028</v>
      </c>
      <c r="C30" s="47" t="s">
        <v>513</v>
      </c>
      <c r="D30" s="45" t="s">
        <v>358</v>
      </c>
      <c r="E30" s="41" t="s">
        <v>6</v>
      </c>
      <c r="F30" s="51" t="s">
        <v>514</v>
      </c>
      <c r="G30" s="84" t="s">
        <v>515</v>
      </c>
      <c r="H30" s="49" t="s">
        <v>7</v>
      </c>
      <c r="I30" s="40" t="s">
        <v>694</v>
      </c>
      <c r="J30" s="41" t="s">
        <v>677</v>
      </c>
      <c r="K30" s="41" t="s">
        <v>695</v>
      </c>
      <c r="L30" s="42" t="s">
        <v>696</v>
      </c>
      <c r="M30" s="49" t="s">
        <v>467</v>
      </c>
      <c r="N30" s="42" t="s">
        <v>697</v>
      </c>
      <c r="O30" s="49" t="s">
        <v>698</v>
      </c>
      <c r="P30" s="41" t="s">
        <v>1096</v>
      </c>
      <c r="Q30" s="41"/>
      <c r="R30" s="41">
        <f t="shared" si="1"/>
        <v>0.25</v>
      </c>
      <c r="S30" s="33"/>
      <c r="T30" s="201">
        <v>7.95</v>
      </c>
      <c r="U30" s="209">
        <f t="shared" si="0"/>
        <v>8.2</v>
      </c>
      <c r="V30" s="86" t="s">
        <v>699</v>
      </c>
      <c r="W30" s="87" t="s">
        <v>517</v>
      </c>
      <c r="X30" s="88" t="s">
        <v>516</v>
      </c>
    </row>
    <row r="31" spans="1:24" ht="15.75">
      <c r="A31" s="33">
        <v>23</v>
      </c>
      <c r="B31" s="33" t="s">
        <v>1029</v>
      </c>
      <c r="C31" s="47" t="s">
        <v>731</v>
      </c>
      <c r="D31" s="45" t="s">
        <v>358</v>
      </c>
      <c r="E31" s="35" t="s">
        <v>19</v>
      </c>
      <c r="F31" s="51" t="s">
        <v>507</v>
      </c>
      <c r="G31" s="97" t="s">
        <v>25</v>
      </c>
      <c r="H31" s="48" t="s">
        <v>26</v>
      </c>
      <c r="I31" s="41" t="s">
        <v>677</v>
      </c>
      <c r="J31" s="41" t="s">
        <v>677</v>
      </c>
      <c r="K31" s="41" t="s">
        <v>695</v>
      </c>
      <c r="L31" s="42" t="s">
        <v>705</v>
      </c>
      <c r="M31" s="49" t="s">
        <v>467</v>
      </c>
      <c r="N31" s="42" t="s">
        <v>706</v>
      </c>
      <c r="O31" s="49" t="s">
        <v>698</v>
      </c>
      <c r="P31" s="41" t="s">
        <v>1096</v>
      </c>
      <c r="Q31" s="41">
        <v>1</v>
      </c>
      <c r="R31" s="41">
        <f t="shared" si="1"/>
        <v>0.92</v>
      </c>
      <c r="S31" s="33"/>
      <c r="T31" s="201">
        <v>6.65</v>
      </c>
      <c r="U31" s="209">
        <f t="shared" si="0"/>
        <v>7.57</v>
      </c>
      <c r="V31" s="40"/>
      <c r="W31" s="90" t="s">
        <v>509</v>
      </c>
      <c r="X31" s="91" t="s">
        <v>508</v>
      </c>
    </row>
    <row r="32" spans="1:24" ht="15.75">
      <c r="A32" s="33">
        <v>24</v>
      </c>
      <c r="B32" s="33" t="s">
        <v>1030</v>
      </c>
      <c r="C32" s="47" t="s">
        <v>502</v>
      </c>
      <c r="D32" s="45" t="s">
        <v>353</v>
      </c>
      <c r="E32" s="41" t="s">
        <v>6</v>
      </c>
      <c r="F32" s="51" t="s">
        <v>503</v>
      </c>
      <c r="G32" s="84" t="s">
        <v>504</v>
      </c>
      <c r="H32" s="49" t="s">
        <v>7</v>
      </c>
      <c r="I32" s="40" t="s">
        <v>694</v>
      </c>
      <c r="J32" s="41" t="s">
        <v>677</v>
      </c>
      <c r="K32" s="41" t="s">
        <v>695</v>
      </c>
      <c r="L32" s="42" t="s">
        <v>696</v>
      </c>
      <c r="M32" s="49" t="s">
        <v>467</v>
      </c>
      <c r="N32" s="42" t="s">
        <v>697</v>
      </c>
      <c r="O32" s="49" t="s">
        <v>698</v>
      </c>
      <c r="P32" s="41" t="s">
        <v>1096</v>
      </c>
      <c r="Q32" s="41"/>
      <c r="R32" s="41">
        <f t="shared" si="1"/>
        <v>0.25</v>
      </c>
      <c r="S32" s="33"/>
      <c r="T32" s="201">
        <v>7.18</v>
      </c>
      <c r="U32" s="209">
        <f t="shared" si="0"/>
        <v>7.43</v>
      </c>
      <c r="V32" s="86" t="s">
        <v>699</v>
      </c>
      <c r="W32" s="87" t="s">
        <v>506</v>
      </c>
      <c r="X32" s="88" t="s">
        <v>505</v>
      </c>
    </row>
    <row r="33" spans="1:24" ht="15.75">
      <c r="A33" s="33">
        <v>25</v>
      </c>
      <c r="B33" s="33" t="s">
        <v>1031</v>
      </c>
      <c r="C33" s="47" t="s">
        <v>499</v>
      </c>
      <c r="D33" s="45" t="s">
        <v>353</v>
      </c>
      <c r="E33" s="41" t="s">
        <v>6</v>
      </c>
      <c r="F33" s="51" t="s">
        <v>118</v>
      </c>
      <c r="G33" s="84" t="s">
        <v>25</v>
      </c>
      <c r="H33" s="49" t="s">
        <v>7</v>
      </c>
      <c r="I33" s="40" t="s">
        <v>694</v>
      </c>
      <c r="J33" s="41" t="s">
        <v>677</v>
      </c>
      <c r="K33" s="41" t="s">
        <v>695</v>
      </c>
      <c r="L33" s="42" t="s">
        <v>696</v>
      </c>
      <c r="M33" s="49" t="s">
        <v>467</v>
      </c>
      <c r="N33" s="42" t="s">
        <v>697</v>
      </c>
      <c r="O33" s="49" t="s">
        <v>698</v>
      </c>
      <c r="P33" s="41" t="s">
        <v>1096</v>
      </c>
      <c r="Q33" s="41"/>
      <c r="R33" s="41">
        <f t="shared" si="1"/>
        <v>0.25</v>
      </c>
      <c r="S33" s="33"/>
      <c r="T33" s="201">
        <v>8.26</v>
      </c>
      <c r="U33" s="209">
        <f t="shared" si="0"/>
        <v>8.51</v>
      </c>
      <c r="V33" s="86" t="s">
        <v>699</v>
      </c>
      <c r="W33" s="87" t="s">
        <v>501</v>
      </c>
      <c r="X33" s="88" t="s">
        <v>500</v>
      </c>
    </row>
    <row r="34" spans="1:24" s="12" customFormat="1" ht="15.75">
      <c r="A34" s="33">
        <v>26</v>
      </c>
      <c r="B34" s="33" t="s">
        <v>1032</v>
      </c>
      <c r="C34" s="47" t="s">
        <v>518</v>
      </c>
      <c r="D34" s="45" t="s">
        <v>519</v>
      </c>
      <c r="E34" s="35" t="s">
        <v>19</v>
      </c>
      <c r="F34" s="51" t="s">
        <v>686</v>
      </c>
      <c r="G34" s="84" t="s">
        <v>18</v>
      </c>
      <c r="H34" s="49" t="s">
        <v>7</v>
      </c>
      <c r="I34" s="41" t="s">
        <v>677</v>
      </c>
      <c r="J34" s="41" t="s">
        <v>677</v>
      </c>
      <c r="K34" s="41" t="s">
        <v>695</v>
      </c>
      <c r="L34" s="42" t="s">
        <v>732</v>
      </c>
      <c r="M34" s="49" t="s">
        <v>691</v>
      </c>
      <c r="N34" s="42" t="s">
        <v>712</v>
      </c>
      <c r="O34" s="49" t="s">
        <v>698</v>
      </c>
      <c r="P34" s="41" t="s">
        <v>1096</v>
      </c>
      <c r="Q34" s="41"/>
      <c r="R34" s="41">
        <f t="shared" si="1"/>
        <v>0.25</v>
      </c>
      <c r="S34" s="33"/>
      <c r="T34" s="201">
        <v>5.48</v>
      </c>
      <c r="U34" s="209">
        <f t="shared" si="0"/>
        <v>5.73</v>
      </c>
      <c r="V34" s="86" t="s">
        <v>1048</v>
      </c>
      <c r="W34" s="90" t="s">
        <v>544</v>
      </c>
      <c r="X34" s="91" t="s">
        <v>543</v>
      </c>
    </row>
    <row r="35" spans="1:24" ht="15.75">
      <c r="A35" s="33">
        <v>27</v>
      </c>
      <c r="B35" s="33" t="s">
        <v>1033</v>
      </c>
      <c r="C35" s="47" t="s">
        <v>520</v>
      </c>
      <c r="D35" s="45" t="s">
        <v>521</v>
      </c>
      <c r="E35" s="41" t="s">
        <v>6</v>
      </c>
      <c r="F35" s="51" t="s">
        <v>522</v>
      </c>
      <c r="G35" s="84" t="s">
        <v>25</v>
      </c>
      <c r="H35" s="49" t="s">
        <v>7</v>
      </c>
      <c r="I35" s="40" t="s">
        <v>694</v>
      </c>
      <c r="J35" s="41" t="s">
        <v>677</v>
      </c>
      <c r="K35" s="41" t="s">
        <v>695</v>
      </c>
      <c r="L35" s="42" t="s">
        <v>696</v>
      </c>
      <c r="M35" s="49" t="s">
        <v>467</v>
      </c>
      <c r="N35" s="42" t="s">
        <v>697</v>
      </c>
      <c r="O35" s="49" t="s">
        <v>698</v>
      </c>
      <c r="P35" s="41" t="s">
        <v>1096</v>
      </c>
      <c r="Q35" s="41"/>
      <c r="R35" s="41">
        <f t="shared" si="1"/>
        <v>0.25</v>
      </c>
      <c r="S35" s="33"/>
      <c r="T35" s="201">
        <v>6.88</v>
      </c>
      <c r="U35" s="209">
        <f t="shared" si="0"/>
        <v>7.13</v>
      </c>
      <c r="V35" s="86" t="s">
        <v>699</v>
      </c>
      <c r="W35" s="87" t="s">
        <v>524</v>
      </c>
      <c r="X35" s="88" t="s">
        <v>523</v>
      </c>
    </row>
    <row r="36" spans="1:24" ht="15.75">
      <c r="A36" s="33">
        <v>28</v>
      </c>
      <c r="B36" s="33" t="s">
        <v>1034</v>
      </c>
      <c r="C36" s="47" t="s">
        <v>525</v>
      </c>
      <c r="D36" s="45" t="s">
        <v>387</v>
      </c>
      <c r="E36" s="35" t="s">
        <v>6</v>
      </c>
      <c r="F36" s="51" t="s">
        <v>526</v>
      </c>
      <c r="G36" s="48" t="s">
        <v>25</v>
      </c>
      <c r="H36" s="48" t="s">
        <v>7</v>
      </c>
      <c r="I36" s="41" t="s">
        <v>677</v>
      </c>
      <c r="J36" s="41" t="s">
        <v>677</v>
      </c>
      <c r="K36" s="41" t="s">
        <v>695</v>
      </c>
      <c r="L36" s="42" t="s">
        <v>705</v>
      </c>
      <c r="M36" s="49" t="s">
        <v>467</v>
      </c>
      <c r="N36" s="42" t="s">
        <v>706</v>
      </c>
      <c r="O36" s="49" t="s">
        <v>698</v>
      </c>
      <c r="P36" s="41" t="s">
        <v>1096</v>
      </c>
      <c r="Q36" s="41"/>
      <c r="R36" s="41">
        <f t="shared" si="1"/>
        <v>0.25</v>
      </c>
      <c r="S36" s="33"/>
      <c r="T36" s="201">
        <v>7.13</v>
      </c>
      <c r="U36" s="209">
        <f t="shared" si="0"/>
        <v>7.38</v>
      </c>
      <c r="V36" s="86"/>
      <c r="W36" s="90" t="s">
        <v>527</v>
      </c>
      <c r="X36" s="91" t="s">
        <v>545</v>
      </c>
    </row>
    <row r="37" spans="1:24" ht="15.75">
      <c r="A37" s="33">
        <v>29</v>
      </c>
      <c r="B37" s="33" t="s">
        <v>1035</v>
      </c>
      <c r="C37" s="47" t="s">
        <v>528</v>
      </c>
      <c r="D37" s="45" t="s">
        <v>529</v>
      </c>
      <c r="E37" s="41" t="s">
        <v>19</v>
      </c>
      <c r="F37" s="51" t="s">
        <v>687</v>
      </c>
      <c r="G37" s="48" t="s">
        <v>25</v>
      </c>
      <c r="H37" s="48" t="s">
        <v>7</v>
      </c>
      <c r="I37" s="41" t="s">
        <v>677</v>
      </c>
      <c r="J37" s="41" t="s">
        <v>677</v>
      </c>
      <c r="K37" s="41" t="s">
        <v>695</v>
      </c>
      <c r="L37" s="42" t="s">
        <v>733</v>
      </c>
      <c r="M37" s="49" t="s">
        <v>690</v>
      </c>
      <c r="N37" s="42" t="s">
        <v>734</v>
      </c>
      <c r="O37" s="49" t="s">
        <v>698</v>
      </c>
      <c r="P37" s="41" t="s">
        <v>1096</v>
      </c>
      <c r="Q37" s="41"/>
      <c r="R37" s="41">
        <f t="shared" si="1"/>
        <v>0.25</v>
      </c>
      <c r="S37" s="33"/>
      <c r="T37" s="201">
        <v>5.77</v>
      </c>
      <c r="U37" s="209">
        <f t="shared" si="0"/>
        <v>6.02</v>
      </c>
      <c r="V37" s="86"/>
      <c r="W37" s="90" t="s">
        <v>547</v>
      </c>
      <c r="X37" s="91" t="s">
        <v>546</v>
      </c>
    </row>
    <row r="38" spans="1:24" ht="15.75">
      <c r="A38" s="98">
        <v>30</v>
      </c>
      <c r="B38" s="98" t="s">
        <v>1036</v>
      </c>
      <c r="C38" s="182" t="s">
        <v>530</v>
      </c>
      <c r="D38" s="183" t="s">
        <v>402</v>
      </c>
      <c r="E38" s="127" t="s">
        <v>6</v>
      </c>
      <c r="F38" s="128" t="s">
        <v>531</v>
      </c>
      <c r="G38" s="129" t="s">
        <v>18</v>
      </c>
      <c r="H38" s="130" t="s">
        <v>7</v>
      </c>
      <c r="I38" s="56" t="s">
        <v>694</v>
      </c>
      <c r="J38" s="127" t="s">
        <v>677</v>
      </c>
      <c r="K38" s="127" t="s">
        <v>695</v>
      </c>
      <c r="L38" s="131" t="s">
        <v>696</v>
      </c>
      <c r="M38" s="130" t="s">
        <v>467</v>
      </c>
      <c r="N38" s="131" t="s">
        <v>697</v>
      </c>
      <c r="O38" s="130" t="s">
        <v>698</v>
      </c>
      <c r="P38" s="127" t="s">
        <v>1096</v>
      </c>
      <c r="Q38" s="127"/>
      <c r="R38" s="127">
        <f t="shared" si="1"/>
        <v>0.25</v>
      </c>
      <c r="S38" s="98"/>
      <c r="T38" s="202">
        <v>7.78</v>
      </c>
      <c r="U38" s="210">
        <f t="shared" si="0"/>
        <v>8.030000000000001</v>
      </c>
      <c r="V38" s="104" t="s">
        <v>699</v>
      </c>
      <c r="W38" s="132" t="s">
        <v>533</v>
      </c>
      <c r="X38" s="133" t="s">
        <v>532</v>
      </c>
    </row>
    <row r="39" ht="15.75">
      <c r="R39" s="194"/>
    </row>
    <row r="40" spans="3:21" ht="15.75">
      <c r="C40" s="17"/>
      <c r="R40" s="194"/>
      <c r="U40" s="211"/>
    </row>
    <row r="41" spans="1:18" ht="15.75">
      <c r="A41" s="125" t="s">
        <v>1052</v>
      </c>
      <c r="R41" s="194"/>
    </row>
    <row r="42" spans="18:22" ht="15.75">
      <c r="R42" s="194"/>
      <c r="V42" s="18"/>
    </row>
    <row r="43" spans="3:18" ht="15.75">
      <c r="C43" s="134" t="s">
        <v>1038</v>
      </c>
      <c r="R43" s="194"/>
    </row>
    <row r="44" ht="15.75">
      <c r="R44" s="194"/>
    </row>
    <row r="45" spans="1:24" ht="15.75">
      <c r="A45" s="33">
        <v>8</v>
      </c>
      <c r="B45" s="33" t="s">
        <v>1012</v>
      </c>
      <c r="C45" s="109" t="s">
        <v>436</v>
      </c>
      <c r="D45" s="45" t="s">
        <v>164</v>
      </c>
      <c r="E45" s="33" t="s">
        <v>19</v>
      </c>
      <c r="F45" s="89" t="s">
        <v>437</v>
      </c>
      <c r="G45" s="94" t="s">
        <v>69</v>
      </c>
      <c r="H45" s="43" t="s">
        <v>7</v>
      </c>
      <c r="I45" s="85" t="s">
        <v>677</v>
      </c>
      <c r="J45" s="93"/>
      <c r="K45" s="85" t="s">
        <v>695</v>
      </c>
      <c r="L45" s="95" t="s">
        <v>711</v>
      </c>
      <c r="M45" s="96" t="s">
        <v>689</v>
      </c>
      <c r="N45" s="95" t="s">
        <v>712</v>
      </c>
      <c r="O45" s="41" t="s">
        <v>698</v>
      </c>
      <c r="P45" s="85" t="s">
        <v>1096</v>
      </c>
      <c r="Q45" s="76"/>
      <c r="R45" s="76">
        <f t="shared" si="1"/>
        <v>0.25</v>
      </c>
      <c r="S45" s="85"/>
      <c r="T45" s="33"/>
      <c r="U45" s="33"/>
      <c r="V45" s="86" t="s">
        <v>713</v>
      </c>
      <c r="W45" s="90" t="s">
        <v>439</v>
      </c>
      <c r="X45" s="91" t="s">
        <v>438</v>
      </c>
    </row>
    <row r="46" spans="1:24" s="12" customFormat="1" ht="15.75">
      <c r="A46" s="33">
        <v>22</v>
      </c>
      <c r="B46" s="33" t="s">
        <v>1026</v>
      </c>
      <c r="C46" s="109" t="s">
        <v>494</v>
      </c>
      <c r="D46" s="105" t="s">
        <v>495</v>
      </c>
      <c r="E46" s="33" t="s">
        <v>19</v>
      </c>
      <c r="F46" s="89" t="s">
        <v>496</v>
      </c>
      <c r="G46" s="43" t="s">
        <v>12</v>
      </c>
      <c r="H46" s="43" t="s">
        <v>7</v>
      </c>
      <c r="I46" s="41" t="s">
        <v>677</v>
      </c>
      <c r="J46" s="93"/>
      <c r="K46" s="85" t="s">
        <v>695</v>
      </c>
      <c r="L46" s="85"/>
      <c r="M46" s="96" t="s">
        <v>689</v>
      </c>
      <c r="N46" s="95" t="s">
        <v>31</v>
      </c>
      <c r="O46" s="85" t="s">
        <v>729</v>
      </c>
      <c r="P46" s="85" t="s">
        <v>1096</v>
      </c>
      <c r="Q46" s="85"/>
      <c r="R46" s="41">
        <f t="shared" si="1"/>
        <v>0.25</v>
      </c>
      <c r="S46" s="85"/>
      <c r="T46" s="41"/>
      <c r="U46" s="41"/>
      <c r="V46" s="86" t="s">
        <v>730</v>
      </c>
      <c r="W46" s="90" t="s">
        <v>498</v>
      </c>
      <c r="X46" s="91" t="s">
        <v>497</v>
      </c>
    </row>
    <row r="47" spans="1:24" ht="15.75">
      <c r="A47" s="33">
        <v>33</v>
      </c>
      <c r="B47" s="33" t="s">
        <v>1037</v>
      </c>
      <c r="C47" s="111" t="s">
        <v>726</v>
      </c>
      <c r="D47" s="107" t="s">
        <v>727</v>
      </c>
      <c r="E47" s="100" t="s">
        <v>6</v>
      </c>
      <c r="F47" s="101" t="s">
        <v>728</v>
      </c>
      <c r="G47" s="102" t="s">
        <v>25</v>
      </c>
      <c r="H47" s="100" t="s">
        <v>7</v>
      </c>
      <c r="I47" s="103"/>
      <c r="J47" s="103"/>
      <c r="K47" s="100"/>
      <c r="L47" s="100"/>
      <c r="M47" s="100"/>
      <c r="N47" s="100"/>
      <c r="O47" s="100"/>
      <c r="P47" s="100"/>
      <c r="Q47" s="100"/>
      <c r="R47" s="127">
        <f t="shared" si="1"/>
        <v>0</v>
      </c>
      <c r="S47" s="116"/>
      <c r="T47" s="99"/>
      <c r="U47" s="99"/>
      <c r="V47" s="104" t="s">
        <v>735</v>
      </c>
      <c r="W47" s="100"/>
      <c r="X47" s="100"/>
    </row>
    <row r="49" spans="1:24" ht="15">
      <c r="A49" s="2"/>
      <c r="B49" s="1" t="s">
        <v>1047</v>
      </c>
      <c r="D49" s="11"/>
      <c r="E49" s="2"/>
      <c r="F49" s="2"/>
      <c r="G49" s="2"/>
      <c r="H49" s="2"/>
      <c r="J49" s="2"/>
      <c r="T49" s="1"/>
      <c r="U49" s="1"/>
      <c r="X49" s="1"/>
    </row>
    <row r="50" spans="1:24" ht="15">
      <c r="A50" s="2"/>
      <c r="B50" s="1">
        <v>19</v>
      </c>
      <c r="C50" s="1" t="s">
        <v>1041</v>
      </c>
      <c r="D50" s="11"/>
      <c r="E50" s="2"/>
      <c r="F50" s="2"/>
      <c r="G50" s="2"/>
      <c r="H50" s="2"/>
      <c r="J50" s="2"/>
      <c r="T50" s="1"/>
      <c r="U50" s="1"/>
      <c r="X50" s="1"/>
    </row>
    <row r="51" spans="1:24" ht="15">
      <c r="A51" s="2"/>
      <c r="B51" s="1">
        <v>14</v>
      </c>
      <c r="C51" s="1" t="s">
        <v>1042</v>
      </c>
      <c r="D51" s="11"/>
      <c r="E51" s="2"/>
      <c r="F51" s="2"/>
      <c r="G51" s="2"/>
      <c r="H51" s="2"/>
      <c r="J51" s="2"/>
      <c r="T51" s="1"/>
      <c r="U51" s="1"/>
      <c r="X51" s="1"/>
    </row>
    <row r="52" spans="1:24" ht="15">
      <c r="A52" s="2"/>
      <c r="B52" s="135"/>
      <c r="C52" s="136" t="s">
        <v>1092</v>
      </c>
      <c r="D52" s="11"/>
      <c r="E52" s="2"/>
      <c r="F52" s="2"/>
      <c r="G52" s="2"/>
      <c r="H52" s="2"/>
      <c r="J52" s="2"/>
      <c r="T52" s="1"/>
      <c r="U52" s="1"/>
      <c r="X52" s="1"/>
    </row>
    <row r="53" spans="1:24" ht="15">
      <c r="A53" s="2"/>
      <c r="B53" s="1"/>
      <c r="C53" s="137" t="s">
        <v>1050</v>
      </c>
      <c r="D53" s="11"/>
      <c r="E53" s="2"/>
      <c r="F53" s="2"/>
      <c r="G53" s="2"/>
      <c r="H53" s="2"/>
      <c r="J53" s="2"/>
      <c r="T53" s="1"/>
      <c r="U53" s="1"/>
      <c r="X53" s="1"/>
    </row>
    <row r="54" spans="1:24" ht="15">
      <c r="A54" s="2"/>
      <c r="B54" s="1"/>
      <c r="C54" s="1" t="s">
        <v>1049</v>
      </c>
      <c r="D54" s="11"/>
      <c r="E54" s="2"/>
      <c r="F54" s="2"/>
      <c r="G54" s="2"/>
      <c r="H54" s="2"/>
      <c r="J54" s="2"/>
      <c r="T54" s="1"/>
      <c r="U54" s="1"/>
      <c r="X54" s="1"/>
    </row>
    <row r="55" spans="1:24" ht="15">
      <c r="A55" s="2"/>
      <c r="B55" s="1"/>
      <c r="C55" s="1" t="s">
        <v>1051</v>
      </c>
      <c r="D55" s="11"/>
      <c r="E55" s="2"/>
      <c r="F55" s="2"/>
      <c r="G55" s="2"/>
      <c r="H55" s="2"/>
      <c r="J55" s="2"/>
      <c r="T55" s="1"/>
      <c r="U55" s="1"/>
      <c r="X55" s="1"/>
    </row>
    <row r="56" spans="1:24" ht="15">
      <c r="A56" s="2"/>
      <c r="B56" s="1"/>
      <c r="D56" s="11"/>
      <c r="E56" s="2"/>
      <c r="F56" s="2"/>
      <c r="G56" s="2"/>
      <c r="H56" s="2"/>
      <c r="J56" s="2"/>
      <c r="T56" s="1"/>
      <c r="U56" s="1"/>
      <c r="X56" s="1"/>
    </row>
  </sheetData>
  <sheetProtection/>
  <printOptions/>
  <pageMargins left="0.2" right="0.2" top="0.25" bottom="0.25" header="0.05" footer="0.0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="115" zoomScaleNormal="115" zoomScalePageLayoutView="0" workbookViewId="0" topLeftCell="Q26">
      <selection activeCell="U55" sqref="U55"/>
    </sheetView>
  </sheetViews>
  <sheetFormatPr defaultColWidth="9.140625" defaultRowHeight="15"/>
  <cols>
    <col min="1" max="1" width="5.421875" style="2" customWidth="1"/>
    <col min="2" max="2" width="12.140625" style="1" customWidth="1"/>
    <col min="3" max="3" width="19.57421875" style="1" customWidth="1"/>
    <col min="4" max="4" width="9.00390625" style="3" bestFit="1" customWidth="1"/>
    <col min="5" max="5" width="6.57421875" style="11" bestFit="1" customWidth="1"/>
    <col min="6" max="6" width="11.28125" style="2" bestFit="1" customWidth="1"/>
    <col min="7" max="7" width="9.8515625" style="1" customWidth="1"/>
    <col min="8" max="8" width="6.28125" style="2" customWidth="1"/>
    <col min="9" max="9" width="10.8515625" style="1" bestFit="1" customWidth="1"/>
    <col min="10" max="10" width="6.140625" style="1" customWidth="1"/>
    <col min="11" max="11" width="7.00390625" style="1" customWidth="1"/>
    <col min="12" max="12" width="10.8515625" style="1" customWidth="1"/>
    <col min="13" max="13" width="14.140625" style="1" customWidth="1"/>
    <col min="14" max="14" width="11.57421875" style="1" customWidth="1"/>
    <col min="15" max="15" width="20.00390625" style="1" bestFit="1" customWidth="1"/>
    <col min="16" max="16" width="8.7109375" style="1" bestFit="1" customWidth="1"/>
    <col min="17" max="17" width="3.57421875" style="14" bestFit="1" customWidth="1"/>
    <col min="18" max="18" width="9.28125" style="10" customWidth="1"/>
    <col min="19" max="20" width="11.00390625" style="1" bestFit="1" customWidth="1"/>
    <col min="21" max="21" width="11.00390625" style="1" customWidth="1"/>
    <col min="22" max="22" width="29.7109375" style="1" bestFit="1" customWidth="1"/>
    <col min="23" max="23" width="13.7109375" style="1" customWidth="1"/>
    <col min="24" max="24" width="35.7109375" style="1" bestFit="1" customWidth="1"/>
    <col min="25" max="28" width="9.140625" style="1" customWidth="1"/>
    <col min="29" max="29" width="10.8515625" style="1" customWidth="1"/>
    <col min="30" max="16384" width="9.140625" style="1" customWidth="1"/>
  </cols>
  <sheetData>
    <row r="1" spans="1:12" ht="15">
      <c r="A1" s="19"/>
      <c r="B1" s="19"/>
      <c r="C1" s="20" t="s">
        <v>653</v>
      </c>
      <c r="D1" s="19"/>
      <c r="E1" s="19"/>
      <c r="F1" s="19"/>
      <c r="G1" s="19"/>
      <c r="H1" s="19"/>
      <c r="I1" s="19"/>
      <c r="J1" s="19"/>
      <c r="L1" s="204" t="s">
        <v>654</v>
      </c>
    </row>
    <row r="2" spans="1:12" ht="15">
      <c r="A2" s="19"/>
      <c r="B2" s="19"/>
      <c r="C2" s="20" t="s">
        <v>655</v>
      </c>
      <c r="D2" s="19"/>
      <c r="E2" s="19"/>
      <c r="F2" s="19"/>
      <c r="G2" s="19"/>
      <c r="H2" s="21"/>
      <c r="I2" s="21"/>
      <c r="J2" s="21"/>
      <c r="L2" s="204" t="s">
        <v>656</v>
      </c>
    </row>
    <row r="3" spans="1:10" ht="8.25" customHeight="1">
      <c r="A3" s="1"/>
      <c r="C3" s="22" t="s">
        <v>657</v>
      </c>
      <c r="D3" s="23"/>
      <c r="E3" s="23"/>
      <c r="F3" s="23"/>
      <c r="G3" s="23"/>
      <c r="H3" s="23"/>
      <c r="I3" s="23"/>
      <c r="J3" s="23"/>
    </row>
    <row r="4" spans="1:9" ht="26.25" customHeight="1">
      <c r="A4" s="22"/>
      <c r="B4" s="22"/>
      <c r="C4" s="22"/>
      <c r="D4" s="22"/>
      <c r="E4" s="22"/>
      <c r="F4" s="22"/>
      <c r="G4" s="22"/>
      <c r="H4" s="22" t="s">
        <v>1071</v>
      </c>
      <c r="I4" s="22"/>
    </row>
    <row r="5" spans="1:10" ht="15.75">
      <c r="A5" s="25"/>
      <c r="B5" s="25"/>
      <c r="C5" s="25"/>
      <c r="D5" s="25"/>
      <c r="E5" s="25"/>
      <c r="F5" s="25"/>
      <c r="G5" s="25"/>
      <c r="H5" s="203" t="s">
        <v>1124</v>
      </c>
      <c r="I5" s="25"/>
      <c r="J5" s="25"/>
    </row>
    <row r="6" spans="1:12" ht="18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4"/>
    </row>
    <row r="7" spans="1:18" s="27" customFormat="1" ht="15.75">
      <c r="A7" s="26" t="s">
        <v>736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N7" s="1" t="s">
        <v>679</v>
      </c>
      <c r="Q7" s="192"/>
      <c r="R7" s="193"/>
    </row>
    <row r="8" spans="1:24" s="29" customFormat="1" ht="26.25" customHeight="1">
      <c r="A8" s="68" t="s">
        <v>0</v>
      </c>
      <c r="B8" s="69" t="s">
        <v>659</v>
      </c>
      <c r="C8" s="70" t="s">
        <v>1</v>
      </c>
      <c r="D8" s="71"/>
      <c r="E8" s="68" t="s">
        <v>660</v>
      </c>
      <c r="F8" s="68" t="s">
        <v>661</v>
      </c>
      <c r="G8" s="72" t="s">
        <v>662</v>
      </c>
      <c r="H8" s="72" t="s">
        <v>663</v>
      </c>
      <c r="I8" s="73" t="s">
        <v>664</v>
      </c>
      <c r="J8" s="73" t="s">
        <v>665</v>
      </c>
      <c r="K8" s="72" t="s">
        <v>666</v>
      </c>
      <c r="L8" s="72" t="s">
        <v>667</v>
      </c>
      <c r="M8" s="72" t="s">
        <v>668</v>
      </c>
      <c r="N8" s="73" t="s">
        <v>669</v>
      </c>
      <c r="O8" s="72" t="s">
        <v>670</v>
      </c>
      <c r="P8" s="72" t="s">
        <v>671</v>
      </c>
      <c r="Q8" s="72" t="s">
        <v>672</v>
      </c>
      <c r="R8" s="191" t="s">
        <v>1097</v>
      </c>
      <c r="S8" s="73" t="s">
        <v>673</v>
      </c>
      <c r="T8" s="73" t="s">
        <v>674</v>
      </c>
      <c r="U8" s="190" t="s">
        <v>1098</v>
      </c>
      <c r="V8" s="72" t="s">
        <v>675</v>
      </c>
      <c r="W8" s="74" t="s">
        <v>676</v>
      </c>
      <c r="X8" s="75" t="s">
        <v>548</v>
      </c>
    </row>
    <row r="9" spans="1:31" ht="16.5">
      <c r="A9" s="30">
        <v>1</v>
      </c>
      <c r="B9" s="80" t="s">
        <v>873</v>
      </c>
      <c r="C9" s="152" t="s">
        <v>376</v>
      </c>
      <c r="D9" s="153" t="s">
        <v>573</v>
      </c>
      <c r="E9" s="154" t="s">
        <v>6</v>
      </c>
      <c r="F9" s="155" t="s">
        <v>574</v>
      </c>
      <c r="G9" s="171" t="s">
        <v>113</v>
      </c>
      <c r="H9" s="171" t="s">
        <v>7</v>
      </c>
      <c r="I9" s="154" t="s">
        <v>677</v>
      </c>
      <c r="J9" s="154" t="s">
        <v>677</v>
      </c>
      <c r="K9" s="80" t="s">
        <v>738</v>
      </c>
      <c r="L9" s="156" t="s">
        <v>739</v>
      </c>
      <c r="M9" s="154" t="s">
        <v>737</v>
      </c>
      <c r="N9" s="156" t="s">
        <v>740</v>
      </c>
      <c r="O9" s="80" t="s">
        <v>741</v>
      </c>
      <c r="P9" s="80" t="s">
        <v>1096</v>
      </c>
      <c r="Q9" s="30"/>
      <c r="R9" s="30">
        <f>IF(P9="",0,IF(P9="KV3",VLOOKUP(Q9,AD$9:AE$11,2,0),IF(P9="KV2",VLOOKUP(Q9,AD$12:AE$14,2,0),IF(P9="KV2NT",VLOOKUP(Q9,AD$15:AE$17,2,0),IF(P9="KV1",VLOOKUP(Q9,AD$18:AE$20,2,0))))))</f>
        <v>0.25</v>
      </c>
      <c r="S9" s="30"/>
      <c r="T9" s="30">
        <v>7.07</v>
      </c>
      <c r="U9" s="212">
        <f aca="true" t="shared" si="0" ref="U9:U52">ROUND(IF(S9&lt;&gt;"",S9*VLOOKUP(S9,diem_4_10,2,1)+VLOOKUP(S9,diem_4_10,3,1),T9),2)+R9</f>
        <v>7.32</v>
      </c>
      <c r="V9" s="80" t="s">
        <v>742</v>
      </c>
      <c r="W9" s="157">
        <v>901663420</v>
      </c>
      <c r="X9" s="80"/>
      <c r="AC9" s="187" t="s">
        <v>1093</v>
      </c>
      <c r="AD9" s="187">
        <v>0</v>
      </c>
      <c r="AE9" s="187">
        <v>0</v>
      </c>
    </row>
    <row r="10" spans="1:31" ht="16.5">
      <c r="A10" s="85">
        <v>2</v>
      </c>
      <c r="B10" s="86" t="s">
        <v>874</v>
      </c>
      <c r="C10" s="109" t="s">
        <v>77</v>
      </c>
      <c r="D10" s="105" t="s">
        <v>594</v>
      </c>
      <c r="E10" s="85" t="s">
        <v>6</v>
      </c>
      <c r="F10" s="158" t="s">
        <v>595</v>
      </c>
      <c r="G10" s="96" t="s">
        <v>18</v>
      </c>
      <c r="H10" s="96" t="s">
        <v>7</v>
      </c>
      <c r="I10" s="85" t="s">
        <v>677</v>
      </c>
      <c r="J10" s="85" t="s">
        <v>677</v>
      </c>
      <c r="K10" s="86" t="s">
        <v>695</v>
      </c>
      <c r="L10" s="159" t="s">
        <v>743</v>
      </c>
      <c r="M10" s="85" t="s">
        <v>737</v>
      </c>
      <c r="N10" s="159" t="s">
        <v>744</v>
      </c>
      <c r="O10" s="86" t="s">
        <v>745</v>
      </c>
      <c r="P10" s="86" t="s">
        <v>1096</v>
      </c>
      <c r="Q10" s="33"/>
      <c r="R10" s="33">
        <f aca="true" t="shared" si="1" ref="R10:R52">IF(P10="",0,IF(P10="KV3",VLOOKUP(Q10,AD$9:AE$11,2,0),IF(P10="KV2",VLOOKUP(Q10,AD$12:AE$14,2,0),IF(P10="KV2NT",VLOOKUP(Q10,AD$15:AE$17,2,0),IF(P10="KV1",VLOOKUP(Q10,AD$18:AE$20,2,0))))))</f>
        <v>0.25</v>
      </c>
      <c r="S10" s="33"/>
      <c r="T10" s="33">
        <v>6.84</v>
      </c>
      <c r="U10" s="213">
        <f t="shared" si="0"/>
        <v>7.09</v>
      </c>
      <c r="V10" s="86"/>
      <c r="W10" s="95" t="s">
        <v>596</v>
      </c>
      <c r="X10" s="86"/>
      <c r="AC10" s="187" t="s">
        <v>1093</v>
      </c>
      <c r="AD10" s="187">
        <v>2</v>
      </c>
      <c r="AE10" s="187">
        <v>0.33</v>
      </c>
    </row>
    <row r="11" spans="1:31" ht="16.5">
      <c r="A11" s="33">
        <v>3</v>
      </c>
      <c r="B11" s="86" t="s">
        <v>875</v>
      </c>
      <c r="C11" s="109" t="s">
        <v>579</v>
      </c>
      <c r="D11" s="105" t="s">
        <v>67</v>
      </c>
      <c r="E11" s="85" t="s">
        <v>6</v>
      </c>
      <c r="F11" s="158" t="s">
        <v>580</v>
      </c>
      <c r="G11" s="96" t="s">
        <v>25</v>
      </c>
      <c r="H11" s="96" t="s">
        <v>7</v>
      </c>
      <c r="I11" s="85" t="s">
        <v>677</v>
      </c>
      <c r="J11" s="85" t="s">
        <v>677</v>
      </c>
      <c r="K11" s="86" t="s">
        <v>695</v>
      </c>
      <c r="L11" s="159" t="s">
        <v>707</v>
      </c>
      <c r="M11" s="85" t="s">
        <v>737</v>
      </c>
      <c r="N11" s="159" t="s">
        <v>718</v>
      </c>
      <c r="O11" s="86" t="s">
        <v>698</v>
      </c>
      <c r="P11" s="86" t="s">
        <v>1096</v>
      </c>
      <c r="Q11" s="33"/>
      <c r="R11" s="33">
        <f t="shared" si="1"/>
        <v>0.25</v>
      </c>
      <c r="S11" s="33"/>
      <c r="T11" s="33">
        <v>7.76</v>
      </c>
      <c r="U11" s="213">
        <f t="shared" si="0"/>
        <v>8.01</v>
      </c>
      <c r="V11" s="86"/>
      <c r="W11" s="95" t="s">
        <v>581</v>
      </c>
      <c r="X11" s="86"/>
      <c r="AC11" s="187" t="s">
        <v>1093</v>
      </c>
      <c r="AD11" s="187">
        <v>1</v>
      </c>
      <c r="AE11" s="187">
        <v>0.67</v>
      </c>
    </row>
    <row r="12" spans="1:31" ht="16.5">
      <c r="A12" s="85">
        <v>4</v>
      </c>
      <c r="B12" s="86" t="s">
        <v>876</v>
      </c>
      <c r="C12" s="109" t="s">
        <v>87</v>
      </c>
      <c r="D12" s="105" t="s">
        <v>78</v>
      </c>
      <c r="E12" s="85" t="s">
        <v>6</v>
      </c>
      <c r="F12" s="158" t="s">
        <v>558</v>
      </c>
      <c r="G12" s="96" t="s">
        <v>25</v>
      </c>
      <c r="H12" s="96" t="s">
        <v>7</v>
      </c>
      <c r="I12" s="85" t="s">
        <v>677</v>
      </c>
      <c r="J12" s="85" t="s">
        <v>677</v>
      </c>
      <c r="K12" s="86" t="s">
        <v>695</v>
      </c>
      <c r="L12" s="159" t="s">
        <v>746</v>
      </c>
      <c r="M12" s="85" t="s">
        <v>737</v>
      </c>
      <c r="N12" s="159" t="s">
        <v>747</v>
      </c>
      <c r="O12" s="86" t="s">
        <v>729</v>
      </c>
      <c r="P12" s="86" t="s">
        <v>1096</v>
      </c>
      <c r="Q12" s="33"/>
      <c r="R12" s="33">
        <f t="shared" si="1"/>
        <v>0.25</v>
      </c>
      <c r="S12" s="33">
        <v>2.87</v>
      </c>
      <c r="T12" s="33">
        <v>7.19</v>
      </c>
      <c r="U12" s="213">
        <f t="shared" si="0"/>
        <v>7.78</v>
      </c>
      <c r="V12" s="86"/>
      <c r="W12" s="95" t="s">
        <v>638</v>
      </c>
      <c r="X12" s="86"/>
      <c r="AC12" s="188" t="s">
        <v>1094</v>
      </c>
      <c r="AD12" s="187">
        <v>0</v>
      </c>
      <c r="AE12" s="187">
        <v>0.08</v>
      </c>
    </row>
    <row r="13" spans="1:31" ht="16.5">
      <c r="A13" s="33">
        <v>5</v>
      </c>
      <c r="B13" s="86" t="s">
        <v>877</v>
      </c>
      <c r="C13" s="109" t="s">
        <v>599</v>
      </c>
      <c r="D13" s="105" t="s">
        <v>600</v>
      </c>
      <c r="E13" s="85" t="s">
        <v>6</v>
      </c>
      <c r="F13" s="158" t="s">
        <v>601</v>
      </c>
      <c r="G13" s="96" t="s">
        <v>25</v>
      </c>
      <c r="H13" s="96" t="s">
        <v>7</v>
      </c>
      <c r="I13" s="85" t="s">
        <v>677</v>
      </c>
      <c r="J13" s="85" t="s">
        <v>677</v>
      </c>
      <c r="K13" s="86" t="s">
        <v>695</v>
      </c>
      <c r="L13" s="159" t="s">
        <v>707</v>
      </c>
      <c r="M13" s="85" t="s">
        <v>737</v>
      </c>
      <c r="N13" s="159" t="s">
        <v>718</v>
      </c>
      <c r="O13" s="86" t="s">
        <v>698</v>
      </c>
      <c r="P13" s="86" t="s">
        <v>1096</v>
      </c>
      <c r="Q13" s="33"/>
      <c r="R13" s="33">
        <f t="shared" si="1"/>
        <v>0.25</v>
      </c>
      <c r="S13" s="33"/>
      <c r="T13" s="33">
        <v>7.42</v>
      </c>
      <c r="U13" s="213">
        <f t="shared" si="0"/>
        <v>7.67</v>
      </c>
      <c r="V13" s="86"/>
      <c r="W13" s="95" t="s">
        <v>602</v>
      </c>
      <c r="X13" s="86"/>
      <c r="AC13" s="188" t="s">
        <v>1094</v>
      </c>
      <c r="AD13" s="187">
        <v>2</v>
      </c>
      <c r="AE13" s="187">
        <v>0.41</v>
      </c>
    </row>
    <row r="14" spans="1:31" ht="16.5">
      <c r="A14" s="85">
        <v>6</v>
      </c>
      <c r="B14" s="86" t="s">
        <v>878</v>
      </c>
      <c r="C14" s="109" t="s">
        <v>562</v>
      </c>
      <c r="D14" s="105" t="s">
        <v>117</v>
      </c>
      <c r="E14" s="85" t="s">
        <v>6</v>
      </c>
      <c r="F14" s="158" t="s">
        <v>563</v>
      </c>
      <c r="G14" s="96" t="s">
        <v>18</v>
      </c>
      <c r="H14" s="96" t="s">
        <v>7</v>
      </c>
      <c r="I14" s="85" t="s">
        <v>677</v>
      </c>
      <c r="J14" s="85" t="s">
        <v>677</v>
      </c>
      <c r="K14" s="86" t="s">
        <v>695</v>
      </c>
      <c r="L14" s="159" t="s">
        <v>703</v>
      </c>
      <c r="M14" s="85" t="s">
        <v>737</v>
      </c>
      <c r="N14" s="159" t="s">
        <v>748</v>
      </c>
      <c r="O14" s="86" t="s">
        <v>698</v>
      </c>
      <c r="P14" s="86" t="s">
        <v>1096</v>
      </c>
      <c r="Q14" s="33"/>
      <c r="R14" s="33">
        <f t="shared" si="1"/>
        <v>0.25</v>
      </c>
      <c r="S14" s="33"/>
      <c r="T14" s="33">
        <v>7.54</v>
      </c>
      <c r="U14" s="213">
        <f t="shared" si="0"/>
        <v>7.79</v>
      </c>
      <c r="V14" s="86"/>
      <c r="W14" s="95" t="s">
        <v>639</v>
      </c>
      <c r="X14" s="86"/>
      <c r="AC14" s="188" t="s">
        <v>1094</v>
      </c>
      <c r="AD14" s="187">
        <v>1</v>
      </c>
      <c r="AE14" s="187">
        <v>0.75</v>
      </c>
    </row>
    <row r="15" spans="1:31" ht="16.5">
      <c r="A15" s="33">
        <v>7</v>
      </c>
      <c r="B15" s="86" t="s">
        <v>879</v>
      </c>
      <c r="C15" s="47" t="s">
        <v>569</v>
      </c>
      <c r="D15" s="45" t="s">
        <v>117</v>
      </c>
      <c r="E15" s="41" t="s">
        <v>6</v>
      </c>
      <c r="F15" s="160" t="s">
        <v>749</v>
      </c>
      <c r="G15" s="49" t="s">
        <v>25</v>
      </c>
      <c r="H15" s="49" t="s">
        <v>7</v>
      </c>
      <c r="I15" s="40" t="s">
        <v>694</v>
      </c>
      <c r="J15" s="41" t="s">
        <v>677</v>
      </c>
      <c r="K15" s="40" t="s">
        <v>695</v>
      </c>
      <c r="L15" s="161" t="s">
        <v>696</v>
      </c>
      <c r="M15" s="41" t="s">
        <v>737</v>
      </c>
      <c r="N15" s="161" t="s">
        <v>697</v>
      </c>
      <c r="O15" s="40" t="s">
        <v>698</v>
      </c>
      <c r="P15" s="40" t="s">
        <v>1096</v>
      </c>
      <c r="Q15" s="35"/>
      <c r="R15" s="33">
        <f t="shared" si="1"/>
        <v>0.25</v>
      </c>
      <c r="S15" s="33"/>
      <c r="T15" s="33">
        <v>7.76</v>
      </c>
      <c r="U15" s="213">
        <f t="shared" si="0"/>
        <v>8.01</v>
      </c>
      <c r="V15" s="40" t="s">
        <v>750</v>
      </c>
      <c r="W15" s="42" t="s">
        <v>634</v>
      </c>
      <c r="X15" s="40"/>
      <c r="AC15" s="188" t="s">
        <v>770</v>
      </c>
      <c r="AD15" s="187">
        <v>0</v>
      </c>
      <c r="AE15" s="187">
        <v>0.17</v>
      </c>
    </row>
    <row r="16" spans="1:31" ht="16.5">
      <c r="A16" s="85">
        <v>8</v>
      </c>
      <c r="B16" s="86" t="s">
        <v>880</v>
      </c>
      <c r="C16" s="47" t="s">
        <v>629</v>
      </c>
      <c r="D16" s="45" t="s">
        <v>117</v>
      </c>
      <c r="E16" s="41" t="s">
        <v>6</v>
      </c>
      <c r="F16" s="160" t="s">
        <v>751</v>
      </c>
      <c r="G16" s="49" t="s">
        <v>12</v>
      </c>
      <c r="H16" s="49" t="s">
        <v>7</v>
      </c>
      <c r="I16" s="41" t="s">
        <v>677</v>
      </c>
      <c r="J16" s="41" t="s">
        <v>677</v>
      </c>
      <c r="K16" s="40" t="s">
        <v>695</v>
      </c>
      <c r="L16" s="161" t="s">
        <v>752</v>
      </c>
      <c r="M16" s="41" t="s">
        <v>737</v>
      </c>
      <c r="N16" s="161" t="s">
        <v>753</v>
      </c>
      <c r="O16" s="40" t="s">
        <v>741</v>
      </c>
      <c r="P16" s="40" t="s">
        <v>1096</v>
      </c>
      <c r="Q16" s="35"/>
      <c r="R16" s="33">
        <f t="shared" si="1"/>
        <v>0.25</v>
      </c>
      <c r="S16" s="33"/>
      <c r="T16" s="33">
        <v>6.54</v>
      </c>
      <c r="U16" s="213">
        <f t="shared" si="0"/>
        <v>6.79</v>
      </c>
      <c r="V16" s="40" t="s">
        <v>713</v>
      </c>
      <c r="W16" s="42" t="s">
        <v>637</v>
      </c>
      <c r="X16" s="40"/>
      <c r="AC16" s="188" t="s">
        <v>770</v>
      </c>
      <c r="AD16" s="187">
        <v>2</v>
      </c>
      <c r="AE16" s="187">
        <v>0.5</v>
      </c>
    </row>
    <row r="17" spans="1:31" ht="16.5">
      <c r="A17" s="85">
        <v>9</v>
      </c>
      <c r="B17" s="86" t="s">
        <v>881</v>
      </c>
      <c r="C17" s="47" t="s">
        <v>857</v>
      </c>
      <c r="D17" s="45" t="s">
        <v>126</v>
      </c>
      <c r="E17" s="41" t="s">
        <v>6</v>
      </c>
      <c r="F17" s="160" t="s">
        <v>858</v>
      </c>
      <c r="G17" s="49" t="s">
        <v>18</v>
      </c>
      <c r="H17" s="49" t="s">
        <v>7</v>
      </c>
      <c r="I17" s="40" t="s">
        <v>694</v>
      </c>
      <c r="J17" s="41" t="s">
        <v>677</v>
      </c>
      <c r="K17" s="40" t="s">
        <v>695</v>
      </c>
      <c r="L17" s="161" t="s">
        <v>696</v>
      </c>
      <c r="M17" s="41" t="s">
        <v>737</v>
      </c>
      <c r="N17" s="161" t="s">
        <v>860</v>
      </c>
      <c r="O17" s="40" t="s">
        <v>698</v>
      </c>
      <c r="P17" s="40"/>
      <c r="Q17" s="35"/>
      <c r="R17" s="33">
        <f t="shared" si="1"/>
        <v>0</v>
      </c>
      <c r="S17" s="33"/>
      <c r="T17" s="33">
        <v>8.32</v>
      </c>
      <c r="U17" s="213">
        <f t="shared" si="0"/>
        <v>8.32</v>
      </c>
      <c r="V17" s="40">
        <v>1</v>
      </c>
      <c r="W17" s="42" t="s">
        <v>859</v>
      </c>
      <c r="X17" s="40"/>
      <c r="Y17" s="1" t="s">
        <v>861</v>
      </c>
      <c r="AC17" s="188" t="s">
        <v>770</v>
      </c>
      <c r="AD17" s="187">
        <v>1</v>
      </c>
      <c r="AE17" s="187">
        <v>0.84</v>
      </c>
    </row>
    <row r="18" spans="1:31" ht="16.5">
      <c r="A18" s="85">
        <v>10</v>
      </c>
      <c r="B18" s="86" t="s">
        <v>882</v>
      </c>
      <c r="C18" s="47" t="s">
        <v>620</v>
      </c>
      <c r="D18" s="45" t="s">
        <v>586</v>
      </c>
      <c r="E18" s="41" t="s">
        <v>6</v>
      </c>
      <c r="F18" s="160" t="s">
        <v>754</v>
      </c>
      <c r="G18" s="49" t="s">
        <v>640</v>
      </c>
      <c r="H18" s="49" t="s">
        <v>385</v>
      </c>
      <c r="I18" s="41" t="s">
        <v>677</v>
      </c>
      <c r="J18" s="41" t="s">
        <v>677</v>
      </c>
      <c r="K18" s="40" t="s">
        <v>695</v>
      </c>
      <c r="L18" s="161" t="s">
        <v>756</v>
      </c>
      <c r="M18" s="41" t="s">
        <v>737</v>
      </c>
      <c r="N18" s="161" t="s">
        <v>757</v>
      </c>
      <c r="O18" s="40" t="s">
        <v>698</v>
      </c>
      <c r="P18" s="40" t="s">
        <v>1096</v>
      </c>
      <c r="Q18" s="35"/>
      <c r="R18" s="33">
        <f t="shared" si="1"/>
        <v>0.25</v>
      </c>
      <c r="S18" s="33"/>
      <c r="T18" s="33">
        <v>6.53</v>
      </c>
      <c r="U18" s="213">
        <f t="shared" si="0"/>
        <v>6.78</v>
      </c>
      <c r="V18" s="40"/>
      <c r="W18" s="42" t="s">
        <v>641</v>
      </c>
      <c r="X18" s="40"/>
      <c r="AC18" s="188" t="s">
        <v>1096</v>
      </c>
      <c r="AD18" s="187">
        <v>0</v>
      </c>
      <c r="AE18" s="187">
        <v>0.25</v>
      </c>
    </row>
    <row r="19" spans="1:31" ht="16.5">
      <c r="A19" s="33">
        <v>11</v>
      </c>
      <c r="B19" s="86" t="s">
        <v>883</v>
      </c>
      <c r="C19" s="47" t="s">
        <v>585</v>
      </c>
      <c r="D19" s="45" t="s">
        <v>586</v>
      </c>
      <c r="E19" s="41" t="s">
        <v>6</v>
      </c>
      <c r="F19" s="160" t="s">
        <v>587</v>
      </c>
      <c r="G19" s="49" t="s">
        <v>25</v>
      </c>
      <c r="H19" s="49" t="s">
        <v>7</v>
      </c>
      <c r="I19" s="41" t="s">
        <v>677</v>
      </c>
      <c r="J19" s="41" t="s">
        <v>677</v>
      </c>
      <c r="K19" s="40" t="s">
        <v>695</v>
      </c>
      <c r="L19" s="161" t="s">
        <v>705</v>
      </c>
      <c r="M19" s="41" t="s">
        <v>737</v>
      </c>
      <c r="N19" s="161" t="s">
        <v>706</v>
      </c>
      <c r="O19" s="40" t="s">
        <v>698</v>
      </c>
      <c r="P19" s="40" t="s">
        <v>1096</v>
      </c>
      <c r="Q19" s="35"/>
      <c r="R19" s="33">
        <f t="shared" si="1"/>
        <v>0.25</v>
      </c>
      <c r="S19" s="33"/>
      <c r="T19" s="33">
        <v>7.69</v>
      </c>
      <c r="U19" s="213">
        <f t="shared" si="0"/>
        <v>7.94</v>
      </c>
      <c r="V19" s="40"/>
      <c r="W19" s="42" t="s">
        <v>588</v>
      </c>
      <c r="X19" s="40"/>
      <c r="AC19" s="188" t="s">
        <v>1096</v>
      </c>
      <c r="AD19" s="187">
        <v>2</v>
      </c>
      <c r="AE19" s="187">
        <v>0.58</v>
      </c>
    </row>
    <row r="20" spans="1:31" ht="16.5">
      <c r="A20" s="85">
        <v>12</v>
      </c>
      <c r="B20" s="86" t="s">
        <v>884</v>
      </c>
      <c r="C20" s="47" t="s">
        <v>559</v>
      </c>
      <c r="D20" s="45" t="s">
        <v>560</v>
      </c>
      <c r="E20" s="41" t="s">
        <v>6</v>
      </c>
      <c r="F20" s="160" t="s">
        <v>561</v>
      </c>
      <c r="G20" s="49" t="s">
        <v>25</v>
      </c>
      <c r="H20" s="49" t="s">
        <v>7</v>
      </c>
      <c r="I20" s="41" t="s">
        <v>677</v>
      </c>
      <c r="J20" s="41" t="s">
        <v>677</v>
      </c>
      <c r="K20" s="40" t="s">
        <v>695</v>
      </c>
      <c r="L20" s="161" t="s">
        <v>759</v>
      </c>
      <c r="M20" s="41" t="s">
        <v>737</v>
      </c>
      <c r="N20" s="161" t="s">
        <v>760</v>
      </c>
      <c r="O20" s="40" t="s">
        <v>698</v>
      </c>
      <c r="P20" s="40" t="s">
        <v>1096</v>
      </c>
      <c r="Q20" s="35"/>
      <c r="R20" s="33">
        <f t="shared" si="1"/>
        <v>0.25</v>
      </c>
      <c r="S20" s="33"/>
      <c r="T20" s="33">
        <v>7.5</v>
      </c>
      <c r="U20" s="213">
        <f t="shared" si="0"/>
        <v>7.75</v>
      </c>
      <c r="V20" s="40"/>
      <c r="W20" s="42" t="s">
        <v>642</v>
      </c>
      <c r="X20" s="40"/>
      <c r="AC20" s="188" t="s">
        <v>1096</v>
      </c>
      <c r="AD20" s="187">
        <v>1</v>
      </c>
      <c r="AE20" s="187">
        <v>0.92</v>
      </c>
    </row>
    <row r="21" spans="1:24" ht="15.75">
      <c r="A21" s="33">
        <v>13</v>
      </c>
      <c r="B21" s="86" t="s">
        <v>885</v>
      </c>
      <c r="C21" s="47" t="s">
        <v>585</v>
      </c>
      <c r="D21" s="45" t="s">
        <v>173</v>
      </c>
      <c r="E21" s="41" t="s">
        <v>6</v>
      </c>
      <c r="F21" s="160" t="s">
        <v>597</v>
      </c>
      <c r="G21" s="49" t="s">
        <v>762</v>
      </c>
      <c r="H21" s="49" t="s">
        <v>7</v>
      </c>
      <c r="I21" s="41" t="s">
        <v>677</v>
      </c>
      <c r="J21" s="41" t="s">
        <v>677</v>
      </c>
      <c r="K21" s="40" t="s">
        <v>695</v>
      </c>
      <c r="L21" s="161" t="s">
        <v>759</v>
      </c>
      <c r="M21" s="41" t="s">
        <v>737</v>
      </c>
      <c r="N21" s="161" t="s">
        <v>763</v>
      </c>
      <c r="O21" s="40" t="s">
        <v>764</v>
      </c>
      <c r="P21" s="40" t="s">
        <v>1096</v>
      </c>
      <c r="Q21" s="35"/>
      <c r="R21" s="33">
        <f t="shared" si="1"/>
        <v>0.25</v>
      </c>
      <c r="S21" s="33">
        <v>3.08</v>
      </c>
      <c r="T21" s="33">
        <v>7.66</v>
      </c>
      <c r="U21" s="213">
        <f t="shared" si="0"/>
        <v>8.07</v>
      </c>
      <c r="V21" s="40"/>
      <c r="W21" s="42" t="s">
        <v>598</v>
      </c>
      <c r="X21" s="40"/>
    </row>
    <row r="22" spans="1:24" s="12" customFormat="1" ht="15.75">
      <c r="A22" s="85">
        <v>14</v>
      </c>
      <c r="B22" s="86" t="s">
        <v>886</v>
      </c>
      <c r="C22" s="47" t="s">
        <v>614</v>
      </c>
      <c r="D22" s="45" t="s">
        <v>157</v>
      </c>
      <c r="E22" s="41" t="s">
        <v>6</v>
      </c>
      <c r="F22" s="160" t="s">
        <v>615</v>
      </c>
      <c r="G22" s="49" t="s">
        <v>25</v>
      </c>
      <c r="H22" s="49" t="s">
        <v>7</v>
      </c>
      <c r="I22" s="40" t="s">
        <v>694</v>
      </c>
      <c r="J22" s="41" t="s">
        <v>677</v>
      </c>
      <c r="K22" s="40" t="s">
        <v>695</v>
      </c>
      <c r="L22" s="161" t="s">
        <v>696</v>
      </c>
      <c r="M22" s="41" t="s">
        <v>737</v>
      </c>
      <c r="N22" s="161" t="s">
        <v>697</v>
      </c>
      <c r="O22" s="40" t="s">
        <v>698</v>
      </c>
      <c r="P22" s="40" t="s">
        <v>1096</v>
      </c>
      <c r="Q22" s="35"/>
      <c r="R22" s="33">
        <f t="shared" si="1"/>
        <v>0.25</v>
      </c>
      <c r="S22" s="33"/>
      <c r="T22" s="33">
        <v>7.72</v>
      </c>
      <c r="U22" s="213">
        <f t="shared" si="0"/>
        <v>7.97</v>
      </c>
      <c r="V22" s="40" t="s">
        <v>750</v>
      </c>
      <c r="W22" s="42" t="s">
        <v>616</v>
      </c>
      <c r="X22" s="40"/>
    </row>
    <row r="23" spans="1:24" ht="15.75">
      <c r="A23" s="33">
        <v>15</v>
      </c>
      <c r="B23" s="86" t="s">
        <v>887</v>
      </c>
      <c r="C23" s="47" t="s">
        <v>66</v>
      </c>
      <c r="D23" s="45" t="s">
        <v>623</v>
      </c>
      <c r="E23" s="41" t="s">
        <v>6</v>
      </c>
      <c r="F23" s="160" t="s">
        <v>755</v>
      </c>
      <c r="G23" s="49" t="s">
        <v>25</v>
      </c>
      <c r="H23" s="49" t="s">
        <v>7</v>
      </c>
      <c r="I23" s="41" t="s">
        <v>677</v>
      </c>
      <c r="J23" s="41" t="s">
        <v>677</v>
      </c>
      <c r="K23" s="40" t="s">
        <v>738</v>
      </c>
      <c r="L23" s="161" t="s">
        <v>765</v>
      </c>
      <c r="M23" s="41" t="s">
        <v>737</v>
      </c>
      <c r="N23" s="161" t="s">
        <v>766</v>
      </c>
      <c r="O23" s="40" t="s">
        <v>741</v>
      </c>
      <c r="P23" s="40" t="s">
        <v>1096</v>
      </c>
      <c r="Q23" s="35"/>
      <c r="R23" s="33">
        <f t="shared" si="1"/>
        <v>0.25</v>
      </c>
      <c r="S23" s="33"/>
      <c r="T23" s="33">
        <v>7.39</v>
      </c>
      <c r="U23" s="213">
        <f t="shared" si="0"/>
        <v>7.64</v>
      </c>
      <c r="V23" s="40" t="s">
        <v>742</v>
      </c>
      <c r="W23" s="42" t="s">
        <v>633</v>
      </c>
      <c r="X23" s="40"/>
    </row>
    <row r="24" spans="1:24" ht="15.75">
      <c r="A24" s="85">
        <v>16</v>
      </c>
      <c r="B24" s="86" t="s">
        <v>888</v>
      </c>
      <c r="C24" s="47" t="s">
        <v>87</v>
      </c>
      <c r="D24" s="45" t="s">
        <v>621</v>
      </c>
      <c r="E24" s="41" t="s">
        <v>6</v>
      </c>
      <c r="F24" s="160" t="s">
        <v>758</v>
      </c>
      <c r="G24" s="49" t="s">
        <v>18</v>
      </c>
      <c r="H24" s="49" t="s">
        <v>7</v>
      </c>
      <c r="I24" s="41" t="s">
        <v>677</v>
      </c>
      <c r="J24" s="41" t="s">
        <v>677</v>
      </c>
      <c r="K24" s="40" t="s">
        <v>695</v>
      </c>
      <c r="L24" s="161" t="s">
        <v>746</v>
      </c>
      <c r="M24" s="41" t="s">
        <v>737</v>
      </c>
      <c r="N24" s="161" t="s">
        <v>767</v>
      </c>
      <c r="O24" s="40" t="s">
        <v>745</v>
      </c>
      <c r="P24" s="40" t="s">
        <v>1095</v>
      </c>
      <c r="Q24" s="35"/>
      <c r="R24" s="33">
        <f t="shared" si="1"/>
        <v>0.17</v>
      </c>
      <c r="S24" s="33">
        <v>2.66</v>
      </c>
      <c r="T24" s="33">
        <v>6.84</v>
      </c>
      <c r="U24" s="213">
        <f t="shared" si="0"/>
        <v>7.4</v>
      </c>
      <c r="V24" s="40"/>
      <c r="W24" s="179" t="s">
        <v>830</v>
      </c>
      <c r="X24" s="40"/>
    </row>
    <row r="25" spans="1:24" ht="15.75">
      <c r="A25" s="85">
        <v>17</v>
      </c>
      <c r="B25" s="86" t="s">
        <v>889</v>
      </c>
      <c r="C25" s="47" t="s">
        <v>628</v>
      </c>
      <c r="D25" s="45" t="s">
        <v>256</v>
      </c>
      <c r="E25" s="41" t="s">
        <v>6</v>
      </c>
      <c r="F25" s="160" t="s">
        <v>768</v>
      </c>
      <c r="G25" s="49" t="s">
        <v>18</v>
      </c>
      <c r="H25" s="49" t="s">
        <v>7</v>
      </c>
      <c r="I25" s="41" t="s">
        <v>677</v>
      </c>
      <c r="J25" s="41" t="s">
        <v>677</v>
      </c>
      <c r="K25" s="40" t="s">
        <v>695</v>
      </c>
      <c r="L25" s="161" t="s">
        <v>705</v>
      </c>
      <c r="M25" s="41" t="s">
        <v>737</v>
      </c>
      <c r="N25" s="161" t="s">
        <v>769</v>
      </c>
      <c r="O25" s="40" t="s">
        <v>745</v>
      </c>
      <c r="P25" s="40" t="s">
        <v>1095</v>
      </c>
      <c r="Q25" s="35"/>
      <c r="R25" s="33">
        <f t="shared" si="1"/>
        <v>0.17</v>
      </c>
      <c r="S25" s="33">
        <v>2.33</v>
      </c>
      <c r="T25" s="33">
        <v>6.26</v>
      </c>
      <c r="U25" s="213">
        <f t="shared" si="0"/>
        <v>6.66</v>
      </c>
      <c r="V25" s="40"/>
      <c r="W25" s="42" t="s">
        <v>636</v>
      </c>
      <c r="X25" s="40"/>
    </row>
    <row r="26" spans="1:24" ht="15.75">
      <c r="A26" s="85">
        <v>18</v>
      </c>
      <c r="B26" s="86" t="s">
        <v>890</v>
      </c>
      <c r="C26" s="47" t="s">
        <v>569</v>
      </c>
      <c r="D26" s="45" t="s">
        <v>570</v>
      </c>
      <c r="E26" s="41" t="s">
        <v>6</v>
      </c>
      <c r="F26" s="160" t="s">
        <v>571</v>
      </c>
      <c r="G26" s="49" t="s">
        <v>25</v>
      </c>
      <c r="H26" s="49" t="s">
        <v>7</v>
      </c>
      <c r="I26" s="41" t="s">
        <v>677</v>
      </c>
      <c r="J26" s="41" t="s">
        <v>677</v>
      </c>
      <c r="K26" s="40" t="s">
        <v>695</v>
      </c>
      <c r="L26" s="161" t="s">
        <v>759</v>
      </c>
      <c r="M26" s="41" t="s">
        <v>737</v>
      </c>
      <c r="N26" s="161" t="s">
        <v>760</v>
      </c>
      <c r="O26" s="40" t="s">
        <v>698</v>
      </c>
      <c r="P26" s="40" t="s">
        <v>1096</v>
      </c>
      <c r="Q26" s="35"/>
      <c r="R26" s="33">
        <f t="shared" si="1"/>
        <v>0.25</v>
      </c>
      <c r="S26" s="33"/>
      <c r="T26" s="33">
        <v>8.13</v>
      </c>
      <c r="U26" s="213">
        <f t="shared" si="0"/>
        <v>8.38</v>
      </c>
      <c r="V26" s="40"/>
      <c r="W26" s="42" t="s">
        <v>572</v>
      </c>
      <c r="X26" s="40"/>
    </row>
    <row r="27" spans="1:24" ht="15.75">
      <c r="A27" s="33">
        <v>19</v>
      </c>
      <c r="B27" s="86" t="s">
        <v>891</v>
      </c>
      <c r="C27" s="47" t="s">
        <v>591</v>
      </c>
      <c r="D27" s="45" t="s">
        <v>273</v>
      </c>
      <c r="E27" s="41" t="s">
        <v>6</v>
      </c>
      <c r="F27" s="160" t="s">
        <v>592</v>
      </c>
      <c r="G27" s="49" t="s">
        <v>25</v>
      </c>
      <c r="H27" s="49" t="s">
        <v>7</v>
      </c>
      <c r="I27" s="41" t="s">
        <v>677</v>
      </c>
      <c r="J27" s="41" t="s">
        <v>677</v>
      </c>
      <c r="K27" s="40" t="s">
        <v>695</v>
      </c>
      <c r="L27" s="161" t="s">
        <v>705</v>
      </c>
      <c r="M27" s="41" t="s">
        <v>737</v>
      </c>
      <c r="N27" s="161" t="s">
        <v>706</v>
      </c>
      <c r="O27" s="40" t="s">
        <v>698</v>
      </c>
      <c r="P27" s="40" t="s">
        <v>1096</v>
      </c>
      <c r="Q27" s="35"/>
      <c r="R27" s="33">
        <f t="shared" si="1"/>
        <v>0.25</v>
      </c>
      <c r="S27" s="33"/>
      <c r="T27" s="33">
        <v>7.72</v>
      </c>
      <c r="U27" s="213">
        <f t="shared" si="0"/>
        <v>7.97</v>
      </c>
      <c r="V27" s="40"/>
      <c r="W27" s="42" t="s">
        <v>593</v>
      </c>
      <c r="X27" s="40"/>
    </row>
    <row r="28" spans="1:24" ht="15.75">
      <c r="A28" s="85">
        <v>20</v>
      </c>
      <c r="B28" s="86" t="s">
        <v>892</v>
      </c>
      <c r="C28" s="47" t="s">
        <v>61</v>
      </c>
      <c r="D28" s="45" t="s">
        <v>273</v>
      </c>
      <c r="E28" s="41" t="s">
        <v>6</v>
      </c>
      <c r="F28" s="160" t="s">
        <v>589</v>
      </c>
      <c r="G28" s="49" t="s">
        <v>25</v>
      </c>
      <c r="H28" s="49" t="s">
        <v>7</v>
      </c>
      <c r="I28" s="41" t="s">
        <v>677</v>
      </c>
      <c r="J28" s="41" t="s">
        <v>677</v>
      </c>
      <c r="K28" s="40" t="s">
        <v>695</v>
      </c>
      <c r="L28" s="161" t="s">
        <v>707</v>
      </c>
      <c r="M28" s="41" t="s">
        <v>737</v>
      </c>
      <c r="N28" s="161" t="s">
        <v>772</v>
      </c>
      <c r="O28" s="40" t="s">
        <v>773</v>
      </c>
      <c r="P28" s="40" t="s">
        <v>1096</v>
      </c>
      <c r="Q28" s="35"/>
      <c r="R28" s="33">
        <f t="shared" si="1"/>
        <v>0.25</v>
      </c>
      <c r="S28" s="33"/>
      <c r="T28" s="33">
        <v>8.7</v>
      </c>
      <c r="U28" s="213">
        <f t="shared" si="0"/>
        <v>8.95</v>
      </c>
      <c r="V28" s="40"/>
      <c r="W28" s="42" t="s">
        <v>590</v>
      </c>
      <c r="X28" s="40"/>
    </row>
    <row r="29" spans="1:24" ht="15.75">
      <c r="A29" s="33">
        <v>21</v>
      </c>
      <c r="B29" s="86" t="s">
        <v>893</v>
      </c>
      <c r="C29" s="47" t="s">
        <v>553</v>
      </c>
      <c r="D29" s="45" t="s">
        <v>554</v>
      </c>
      <c r="E29" s="41" t="s">
        <v>6</v>
      </c>
      <c r="F29" s="160" t="s">
        <v>555</v>
      </c>
      <c r="G29" s="49" t="s">
        <v>556</v>
      </c>
      <c r="H29" s="49" t="s">
        <v>775</v>
      </c>
      <c r="I29" s="41" t="s">
        <v>677</v>
      </c>
      <c r="J29" s="41" t="s">
        <v>677</v>
      </c>
      <c r="K29" s="40" t="s">
        <v>776</v>
      </c>
      <c r="L29" s="161" t="s">
        <v>777</v>
      </c>
      <c r="M29" s="41" t="s">
        <v>737</v>
      </c>
      <c r="N29" s="161" t="s">
        <v>778</v>
      </c>
      <c r="O29" s="40" t="s">
        <v>779</v>
      </c>
      <c r="P29" s="40" t="s">
        <v>1096</v>
      </c>
      <c r="Q29" s="35"/>
      <c r="R29" s="33">
        <f t="shared" si="1"/>
        <v>0.25</v>
      </c>
      <c r="S29" s="33"/>
      <c r="T29" s="33">
        <v>7.47</v>
      </c>
      <c r="U29" s="213">
        <f t="shared" si="0"/>
        <v>7.72</v>
      </c>
      <c r="V29" s="40" t="s">
        <v>742</v>
      </c>
      <c r="W29" s="42" t="s">
        <v>557</v>
      </c>
      <c r="X29" s="40"/>
    </row>
    <row r="30" spans="1:24" s="12" customFormat="1" ht="15.75">
      <c r="A30" s="85">
        <v>22</v>
      </c>
      <c r="B30" s="86" t="s">
        <v>894</v>
      </c>
      <c r="C30" s="47" t="s">
        <v>61</v>
      </c>
      <c r="D30" s="45" t="s">
        <v>293</v>
      </c>
      <c r="E30" s="41" t="s">
        <v>6</v>
      </c>
      <c r="F30" s="160" t="s">
        <v>771</v>
      </c>
      <c r="G30" s="49" t="s">
        <v>25</v>
      </c>
      <c r="H30" s="49" t="s">
        <v>7</v>
      </c>
      <c r="I30" s="41" t="s">
        <v>677</v>
      </c>
      <c r="J30" s="41" t="s">
        <v>677</v>
      </c>
      <c r="K30" s="40" t="s">
        <v>695</v>
      </c>
      <c r="L30" s="161" t="s">
        <v>746</v>
      </c>
      <c r="M30" s="41" t="s">
        <v>737</v>
      </c>
      <c r="N30" s="161" t="s">
        <v>780</v>
      </c>
      <c r="O30" s="40" t="s">
        <v>779</v>
      </c>
      <c r="P30" s="40" t="s">
        <v>1096</v>
      </c>
      <c r="Q30" s="35"/>
      <c r="R30" s="33">
        <f t="shared" si="1"/>
        <v>0.25</v>
      </c>
      <c r="S30" s="33">
        <v>3.07</v>
      </c>
      <c r="T30" s="33">
        <v>7.81</v>
      </c>
      <c r="U30" s="213">
        <f t="shared" si="0"/>
        <v>8.059999999999999</v>
      </c>
      <c r="V30" s="40"/>
      <c r="W30" s="42" t="s">
        <v>630</v>
      </c>
      <c r="X30" s="40"/>
    </row>
    <row r="31" spans="1:24" s="12" customFormat="1" ht="15.75">
      <c r="A31" s="33">
        <v>23</v>
      </c>
      <c r="B31" s="86" t="s">
        <v>895</v>
      </c>
      <c r="C31" s="47" t="s">
        <v>287</v>
      </c>
      <c r="D31" s="45" t="s">
        <v>624</v>
      </c>
      <c r="E31" s="41" t="s">
        <v>6</v>
      </c>
      <c r="F31" s="160" t="s">
        <v>774</v>
      </c>
      <c r="G31" s="49" t="s">
        <v>25</v>
      </c>
      <c r="H31" s="49" t="s">
        <v>7</v>
      </c>
      <c r="I31" s="41" t="s">
        <v>677</v>
      </c>
      <c r="J31" s="41" t="s">
        <v>677</v>
      </c>
      <c r="K31" s="40" t="s">
        <v>695</v>
      </c>
      <c r="L31" s="161" t="s">
        <v>714</v>
      </c>
      <c r="M31" s="41" t="s">
        <v>737</v>
      </c>
      <c r="N31" s="161" t="s">
        <v>781</v>
      </c>
      <c r="O31" s="40" t="s">
        <v>698</v>
      </c>
      <c r="P31" s="40" t="s">
        <v>1096</v>
      </c>
      <c r="Q31" s="35"/>
      <c r="R31" s="33">
        <f t="shared" si="1"/>
        <v>0.25</v>
      </c>
      <c r="S31" s="33"/>
      <c r="T31" s="33">
        <v>7.31</v>
      </c>
      <c r="U31" s="213">
        <f t="shared" si="0"/>
        <v>7.56</v>
      </c>
      <c r="V31" s="40"/>
      <c r="W31" s="42" t="s">
        <v>635</v>
      </c>
      <c r="X31" s="40"/>
    </row>
    <row r="32" spans="1:24" s="12" customFormat="1" ht="15.75">
      <c r="A32" s="85">
        <v>24</v>
      </c>
      <c r="B32" s="86" t="s">
        <v>896</v>
      </c>
      <c r="C32" s="47" t="s">
        <v>401</v>
      </c>
      <c r="D32" s="45" t="s">
        <v>582</v>
      </c>
      <c r="E32" s="41" t="s">
        <v>58</v>
      </c>
      <c r="F32" s="160" t="s">
        <v>583</v>
      </c>
      <c r="G32" s="49" t="s">
        <v>80</v>
      </c>
      <c r="H32" s="49" t="s">
        <v>7</v>
      </c>
      <c r="I32" s="41" t="s">
        <v>677</v>
      </c>
      <c r="J32" s="41" t="s">
        <v>677</v>
      </c>
      <c r="K32" s="40" t="s">
        <v>695</v>
      </c>
      <c r="L32" s="161" t="s">
        <v>703</v>
      </c>
      <c r="M32" s="41" t="s">
        <v>737</v>
      </c>
      <c r="N32" s="161" t="s">
        <v>748</v>
      </c>
      <c r="O32" s="40" t="s">
        <v>698</v>
      </c>
      <c r="P32" s="40" t="s">
        <v>1096</v>
      </c>
      <c r="Q32" s="35"/>
      <c r="R32" s="33">
        <f t="shared" si="1"/>
        <v>0.25</v>
      </c>
      <c r="S32" s="33"/>
      <c r="T32" s="33">
        <v>7.7</v>
      </c>
      <c r="U32" s="213">
        <f t="shared" si="0"/>
        <v>7.95</v>
      </c>
      <c r="V32" s="40"/>
      <c r="W32" s="42" t="s">
        <v>584</v>
      </c>
      <c r="X32" s="40"/>
    </row>
    <row r="33" spans="1:24" ht="15.75">
      <c r="A33" s="85">
        <v>25</v>
      </c>
      <c r="B33" s="86" t="s">
        <v>897</v>
      </c>
      <c r="C33" s="47" t="s">
        <v>83</v>
      </c>
      <c r="D33" s="45" t="s">
        <v>314</v>
      </c>
      <c r="E33" s="41" t="s">
        <v>6</v>
      </c>
      <c r="F33" s="160" t="s">
        <v>558</v>
      </c>
      <c r="G33" s="49" t="s">
        <v>25</v>
      </c>
      <c r="H33" s="49" t="s">
        <v>7</v>
      </c>
      <c r="I33" s="41" t="s">
        <v>677</v>
      </c>
      <c r="J33" s="41" t="s">
        <v>677</v>
      </c>
      <c r="K33" s="40" t="s">
        <v>695</v>
      </c>
      <c r="L33" s="161" t="s">
        <v>703</v>
      </c>
      <c r="M33" s="41" t="s">
        <v>737</v>
      </c>
      <c r="N33" s="161" t="s">
        <v>748</v>
      </c>
      <c r="O33" s="40" t="s">
        <v>698</v>
      </c>
      <c r="P33" s="40" t="s">
        <v>1096</v>
      </c>
      <c r="Q33" s="35"/>
      <c r="R33" s="33">
        <f t="shared" si="1"/>
        <v>0.25</v>
      </c>
      <c r="S33" s="33"/>
      <c r="T33" s="33">
        <v>7.24</v>
      </c>
      <c r="U33" s="213">
        <f t="shared" si="0"/>
        <v>7.49</v>
      </c>
      <c r="V33" s="40"/>
      <c r="W33" s="42" t="s">
        <v>643</v>
      </c>
      <c r="X33" s="40"/>
    </row>
    <row r="34" spans="1:24" ht="15.75">
      <c r="A34" s="85">
        <v>26</v>
      </c>
      <c r="B34" s="86" t="s">
        <v>898</v>
      </c>
      <c r="C34" s="47" t="s">
        <v>603</v>
      </c>
      <c r="D34" s="45" t="s">
        <v>314</v>
      </c>
      <c r="E34" s="41" t="s">
        <v>6</v>
      </c>
      <c r="F34" s="160" t="s">
        <v>604</v>
      </c>
      <c r="G34" s="49" t="s">
        <v>150</v>
      </c>
      <c r="H34" s="49" t="s">
        <v>7</v>
      </c>
      <c r="I34" s="41" t="s">
        <v>677</v>
      </c>
      <c r="J34" s="41" t="s">
        <v>677</v>
      </c>
      <c r="K34" s="40" t="s">
        <v>695</v>
      </c>
      <c r="L34" s="161" t="s">
        <v>705</v>
      </c>
      <c r="M34" s="41" t="s">
        <v>737</v>
      </c>
      <c r="N34" s="161" t="s">
        <v>784</v>
      </c>
      <c r="O34" s="40" t="s">
        <v>783</v>
      </c>
      <c r="P34" s="40" t="s">
        <v>1096</v>
      </c>
      <c r="Q34" s="35"/>
      <c r="R34" s="33">
        <f t="shared" si="1"/>
        <v>0.25</v>
      </c>
      <c r="S34" s="33">
        <v>2.51</v>
      </c>
      <c r="T34" s="33">
        <v>6.67</v>
      </c>
      <c r="U34" s="213">
        <f t="shared" si="0"/>
        <v>7.26</v>
      </c>
      <c r="V34" s="40"/>
      <c r="W34" s="42" t="s">
        <v>605</v>
      </c>
      <c r="X34" s="40"/>
    </row>
    <row r="35" spans="1:24" ht="15.75">
      <c r="A35" s="33">
        <v>27</v>
      </c>
      <c r="B35" s="86" t="s">
        <v>899</v>
      </c>
      <c r="C35" s="47" t="s">
        <v>83</v>
      </c>
      <c r="D35" s="45" t="s">
        <v>407</v>
      </c>
      <c r="E35" s="41" t="s">
        <v>6</v>
      </c>
      <c r="F35" s="160" t="s">
        <v>549</v>
      </c>
      <c r="G35" s="49" t="s">
        <v>25</v>
      </c>
      <c r="H35" s="49" t="s">
        <v>7</v>
      </c>
      <c r="I35" s="41" t="s">
        <v>677</v>
      </c>
      <c r="J35" s="41" t="s">
        <v>677</v>
      </c>
      <c r="K35" s="40" t="s">
        <v>695</v>
      </c>
      <c r="L35" s="161" t="s">
        <v>787</v>
      </c>
      <c r="M35" s="41" t="s">
        <v>737</v>
      </c>
      <c r="N35" s="161" t="s">
        <v>788</v>
      </c>
      <c r="O35" s="40" t="s">
        <v>745</v>
      </c>
      <c r="P35" s="40" t="s">
        <v>1096</v>
      </c>
      <c r="Q35" s="35"/>
      <c r="R35" s="33">
        <f t="shared" si="1"/>
        <v>0.25</v>
      </c>
      <c r="S35" s="33">
        <v>2.41</v>
      </c>
      <c r="T35" s="33">
        <v>6.78</v>
      </c>
      <c r="U35" s="213">
        <f t="shared" si="0"/>
        <v>6.98</v>
      </c>
      <c r="V35" s="40"/>
      <c r="W35" s="42" t="s">
        <v>550</v>
      </c>
      <c r="X35" s="40"/>
    </row>
    <row r="36" spans="1:24" ht="15.75">
      <c r="A36" s="85">
        <v>28</v>
      </c>
      <c r="B36" s="86" t="s">
        <v>900</v>
      </c>
      <c r="C36" s="47" t="s">
        <v>83</v>
      </c>
      <c r="D36" s="45" t="s">
        <v>328</v>
      </c>
      <c r="E36" s="41" t="s">
        <v>6</v>
      </c>
      <c r="F36" s="160" t="s">
        <v>551</v>
      </c>
      <c r="G36" s="49" t="s">
        <v>69</v>
      </c>
      <c r="H36" s="49" t="s">
        <v>7</v>
      </c>
      <c r="I36" s="41" t="s">
        <v>677</v>
      </c>
      <c r="J36" s="41" t="s">
        <v>677</v>
      </c>
      <c r="K36" s="40" t="s">
        <v>695</v>
      </c>
      <c r="L36" s="161" t="s">
        <v>714</v>
      </c>
      <c r="M36" s="41" t="s">
        <v>737</v>
      </c>
      <c r="N36" s="161" t="s">
        <v>781</v>
      </c>
      <c r="O36" s="40" t="s">
        <v>698</v>
      </c>
      <c r="P36" s="40" t="s">
        <v>1096</v>
      </c>
      <c r="Q36" s="35"/>
      <c r="R36" s="33">
        <f t="shared" si="1"/>
        <v>0.25</v>
      </c>
      <c r="S36" s="33"/>
      <c r="T36" s="33">
        <v>7.11</v>
      </c>
      <c r="U36" s="213">
        <f t="shared" si="0"/>
        <v>7.36</v>
      </c>
      <c r="V36" s="40"/>
      <c r="W36" s="42" t="s">
        <v>552</v>
      </c>
      <c r="X36" s="40"/>
    </row>
    <row r="37" spans="1:25" ht="15.75">
      <c r="A37" s="85">
        <v>29</v>
      </c>
      <c r="B37" s="86" t="s">
        <v>901</v>
      </c>
      <c r="C37" s="47" t="s">
        <v>318</v>
      </c>
      <c r="D37" s="45" t="s">
        <v>343</v>
      </c>
      <c r="E37" s="41" t="s">
        <v>6</v>
      </c>
      <c r="F37" s="160" t="s">
        <v>866</v>
      </c>
      <c r="G37" s="49" t="s">
        <v>25</v>
      </c>
      <c r="H37" s="49" t="s">
        <v>7</v>
      </c>
      <c r="I37" s="40" t="s">
        <v>694</v>
      </c>
      <c r="J37" s="41" t="s">
        <v>677</v>
      </c>
      <c r="K37" s="40" t="s">
        <v>695</v>
      </c>
      <c r="L37" s="161" t="s">
        <v>696</v>
      </c>
      <c r="M37" s="41" t="s">
        <v>737</v>
      </c>
      <c r="N37" s="114" t="s">
        <v>860</v>
      </c>
      <c r="O37" s="34" t="s">
        <v>698</v>
      </c>
      <c r="P37" s="40"/>
      <c r="Q37" s="35"/>
      <c r="R37" s="33">
        <f t="shared" si="1"/>
        <v>0</v>
      </c>
      <c r="S37" s="33"/>
      <c r="T37" s="33">
        <v>8.03</v>
      </c>
      <c r="U37" s="213">
        <f t="shared" si="0"/>
        <v>8.03</v>
      </c>
      <c r="V37" s="40">
        <v>1</v>
      </c>
      <c r="W37" s="42" t="s">
        <v>867</v>
      </c>
      <c r="X37" s="40"/>
      <c r="Y37" s="7" t="s">
        <v>862</v>
      </c>
    </row>
    <row r="38" spans="1:25" ht="15.75">
      <c r="A38" s="33">
        <v>30</v>
      </c>
      <c r="B38" s="86" t="s">
        <v>902</v>
      </c>
      <c r="C38" s="47" t="s">
        <v>61</v>
      </c>
      <c r="D38" s="45" t="s">
        <v>335</v>
      </c>
      <c r="E38" s="41" t="s">
        <v>6</v>
      </c>
      <c r="F38" s="160" t="s">
        <v>872</v>
      </c>
      <c r="G38" s="49" t="s">
        <v>25</v>
      </c>
      <c r="H38" s="49" t="s">
        <v>7</v>
      </c>
      <c r="I38" s="40" t="s">
        <v>694</v>
      </c>
      <c r="J38" s="41" t="s">
        <v>677</v>
      </c>
      <c r="K38" s="40" t="s">
        <v>695</v>
      </c>
      <c r="L38" s="161" t="s">
        <v>696</v>
      </c>
      <c r="M38" s="41" t="s">
        <v>737</v>
      </c>
      <c r="N38" s="114" t="s">
        <v>860</v>
      </c>
      <c r="O38" s="34" t="s">
        <v>698</v>
      </c>
      <c r="P38" s="40"/>
      <c r="Q38" s="35"/>
      <c r="R38" s="33">
        <f t="shared" si="1"/>
        <v>0</v>
      </c>
      <c r="S38" s="33"/>
      <c r="T38" s="33">
        <v>7.67</v>
      </c>
      <c r="U38" s="213">
        <f t="shared" si="0"/>
        <v>7.67</v>
      </c>
      <c r="V38" s="40">
        <v>1</v>
      </c>
      <c r="W38" s="42"/>
      <c r="X38" s="40"/>
      <c r="Y38" s="7" t="s">
        <v>862</v>
      </c>
    </row>
    <row r="39" spans="1:24" ht="15.75">
      <c r="A39" s="85">
        <v>31</v>
      </c>
      <c r="B39" s="86" t="s">
        <v>903</v>
      </c>
      <c r="C39" s="47" t="s">
        <v>627</v>
      </c>
      <c r="D39" s="45" t="s">
        <v>625</v>
      </c>
      <c r="E39" s="41" t="s">
        <v>6</v>
      </c>
      <c r="F39" s="160" t="s">
        <v>782</v>
      </c>
      <c r="G39" s="49" t="s">
        <v>626</v>
      </c>
      <c r="H39" s="49" t="s">
        <v>7</v>
      </c>
      <c r="I39" s="41" t="s">
        <v>677</v>
      </c>
      <c r="J39" s="41" t="s">
        <v>677</v>
      </c>
      <c r="K39" s="40" t="s">
        <v>695</v>
      </c>
      <c r="L39" s="161" t="s">
        <v>752</v>
      </c>
      <c r="M39" s="41" t="s">
        <v>737</v>
      </c>
      <c r="N39" s="161" t="s">
        <v>753</v>
      </c>
      <c r="O39" s="40" t="s">
        <v>741</v>
      </c>
      <c r="P39" s="40" t="s">
        <v>1096</v>
      </c>
      <c r="Q39" s="35"/>
      <c r="R39" s="33">
        <f t="shared" si="1"/>
        <v>0.25</v>
      </c>
      <c r="S39" s="33"/>
      <c r="T39" s="33">
        <v>6.58</v>
      </c>
      <c r="U39" s="213">
        <f t="shared" si="0"/>
        <v>6.83</v>
      </c>
      <c r="V39" s="40"/>
      <c r="W39" s="42" t="s">
        <v>644</v>
      </c>
      <c r="X39" s="40"/>
    </row>
    <row r="40" spans="1:24" s="12" customFormat="1" ht="15.75">
      <c r="A40" s="33">
        <v>32</v>
      </c>
      <c r="B40" s="86" t="s">
        <v>904</v>
      </c>
      <c r="C40" s="47" t="s">
        <v>606</v>
      </c>
      <c r="D40" s="45" t="s">
        <v>607</v>
      </c>
      <c r="E40" s="41" t="s">
        <v>6</v>
      </c>
      <c r="F40" s="160" t="s">
        <v>608</v>
      </c>
      <c r="G40" s="49" t="s">
        <v>25</v>
      </c>
      <c r="H40" s="49" t="s">
        <v>7</v>
      </c>
      <c r="I40" s="40" t="s">
        <v>694</v>
      </c>
      <c r="J40" s="41" t="s">
        <v>677</v>
      </c>
      <c r="K40" s="40" t="s">
        <v>695</v>
      </c>
      <c r="L40" s="161" t="s">
        <v>696</v>
      </c>
      <c r="M40" s="41" t="s">
        <v>737</v>
      </c>
      <c r="N40" s="161" t="s">
        <v>697</v>
      </c>
      <c r="O40" s="40" t="s">
        <v>698</v>
      </c>
      <c r="P40" s="40" t="s">
        <v>1096</v>
      </c>
      <c r="Q40" s="35"/>
      <c r="R40" s="33">
        <f t="shared" si="1"/>
        <v>0.25</v>
      </c>
      <c r="S40" s="33"/>
      <c r="T40" s="33">
        <v>7.61</v>
      </c>
      <c r="U40" s="213">
        <f t="shared" si="0"/>
        <v>7.86</v>
      </c>
      <c r="V40" s="40" t="s">
        <v>750</v>
      </c>
      <c r="W40" s="42" t="s">
        <v>609</v>
      </c>
      <c r="X40" s="40"/>
    </row>
    <row r="41" spans="1:24" ht="15.75">
      <c r="A41" s="85">
        <v>33</v>
      </c>
      <c r="B41" s="86" t="s">
        <v>905</v>
      </c>
      <c r="C41" s="47" t="s">
        <v>566</v>
      </c>
      <c r="D41" s="45" t="s">
        <v>567</v>
      </c>
      <c r="E41" s="41" t="s">
        <v>6</v>
      </c>
      <c r="F41" s="160" t="s">
        <v>568</v>
      </c>
      <c r="G41" s="49" t="s">
        <v>25</v>
      </c>
      <c r="H41" s="49" t="s">
        <v>7</v>
      </c>
      <c r="I41" s="41" t="s">
        <v>677</v>
      </c>
      <c r="J41" s="41" t="s">
        <v>677</v>
      </c>
      <c r="K41" s="40" t="s">
        <v>695</v>
      </c>
      <c r="L41" s="161" t="s">
        <v>707</v>
      </c>
      <c r="M41" s="41" t="s">
        <v>737</v>
      </c>
      <c r="N41" s="161" t="s">
        <v>789</v>
      </c>
      <c r="O41" s="40" t="s">
        <v>698</v>
      </c>
      <c r="P41" s="40" t="s">
        <v>1096</v>
      </c>
      <c r="Q41" s="35"/>
      <c r="R41" s="33">
        <f t="shared" si="1"/>
        <v>0.25</v>
      </c>
      <c r="S41" s="33"/>
      <c r="T41" s="33">
        <v>6.82</v>
      </c>
      <c r="U41" s="213">
        <f t="shared" si="0"/>
        <v>7.07</v>
      </c>
      <c r="V41" s="40"/>
      <c r="W41" s="42" t="s">
        <v>645</v>
      </c>
      <c r="X41" s="40"/>
    </row>
    <row r="42" spans="1:25" ht="15.75">
      <c r="A42" s="33">
        <v>34</v>
      </c>
      <c r="B42" s="86" t="s">
        <v>906</v>
      </c>
      <c r="C42" s="47" t="s">
        <v>1087</v>
      </c>
      <c r="D42" s="45" t="s">
        <v>358</v>
      </c>
      <c r="E42" s="41" t="s">
        <v>6</v>
      </c>
      <c r="F42" s="160" t="s">
        <v>1088</v>
      </c>
      <c r="G42" s="49" t="s">
        <v>25</v>
      </c>
      <c r="H42" s="49" t="s">
        <v>7</v>
      </c>
      <c r="I42" s="40" t="s">
        <v>694</v>
      </c>
      <c r="J42" s="35" t="s">
        <v>677</v>
      </c>
      <c r="K42" s="40" t="s">
        <v>695</v>
      </c>
      <c r="L42" s="161" t="s">
        <v>696</v>
      </c>
      <c r="M42" s="41" t="s">
        <v>737</v>
      </c>
      <c r="N42" s="114" t="s">
        <v>860</v>
      </c>
      <c r="O42" s="34" t="s">
        <v>698</v>
      </c>
      <c r="P42" s="40" t="s">
        <v>1094</v>
      </c>
      <c r="Q42" s="35"/>
      <c r="R42" s="33">
        <f t="shared" si="1"/>
        <v>0.08</v>
      </c>
      <c r="S42" s="33"/>
      <c r="T42" s="33">
        <v>8.07</v>
      </c>
      <c r="U42" s="213">
        <f t="shared" si="0"/>
        <v>8.15</v>
      </c>
      <c r="V42" s="40"/>
      <c r="W42" s="42"/>
      <c r="X42" s="40"/>
      <c r="Y42" s="7" t="s">
        <v>862</v>
      </c>
    </row>
    <row r="43" spans="1:256" s="10" customFormat="1" ht="15.75">
      <c r="A43" s="85">
        <v>35</v>
      </c>
      <c r="B43" s="86" t="s">
        <v>907</v>
      </c>
      <c r="C43" s="47" t="s">
        <v>863</v>
      </c>
      <c r="D43" s="45" t="s">
        <v>358</v>
      </c>
      <c r="E43" s="41" t="s">
        <v>6</v>
      </c>
      <c r="F43" s="160" t="s">
        <v>864</v>
      </c>
      <c r="G43" s="49" t="s">
        <v>25</v>
      </c>
      <c r="H43" s="49" t="s">
        <v>7</v>
      </c>
      <c r="I43" s="40" t="s">
        <v>694</v>
      </c>
      <c r="J43" s="35" t="s">
        <v>677</v>
      </c>
      <c r="K43" s="40" t="s">
        <v>695</v>
      </c>
      <c r="L43" s="161" t="s">
        <v>696</v>
      </c>
      <c r="M43" s="41" t="s">
        <v>737</v>
      </c>
      <c r="N43" s="114" t="s">
        <v>860</v>
      </c>
      <c r="O43" s="34" t="s">
        <v>698</v>
      </c>
      <c r="P43" s="34"/>
      <c r="Q43" s="35"/>
      <c r="R43" s="33">
        <f t="shared" si="1"/>
        <v>0</v>
      </c>
      <c r="S43" s="33"/>
      <c r="T43" s="33">
        <v>7.43</v>
      </c>
      <c r="U43" s="213">
        <f t="shared" si="0"/>
        <v>7.43</v>
      </c>
      <c r="V43" s="34"/>
      <c r="W43" s="36" t="s">
        <v>865</v>
      </c>
      <c r="X43" s="48"/>
      <c r="Y43" s="7" t="s">
        <v>862</v>
      </c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4" ht="15.75">
      <c r="A44" s="33">
        <v>36</v>
      </c>
      <c r="B44" s="86" t="s">
        <v>908</v>
      </c>
      <c r="C44" s="47" t="s">
        <v>617</v>
      </c>
      <c r="D44" s="45" t="s">
        <v>618</v>
      </c>
      <c r="E44" s="41" t="s">
        <v>6</v>
      </c>
      <c r="F44" s="160" t="s">
        <v>790</v>
      </c>
      <c r="G44" s="49" t="s">
        <v>25</v>
      </c>
      <c r="H44" s="49" t="s">
        <v>7</v>
      </c>
      <c r="I44" s="41" t="s">
        <v>677</v>
      </c>
      <c r="J44" s="41" t="s">
        <v>677</v>
      </c>
      <c r="K44" s="40" t="s">
        <v>738</v>
      </c>
      <c r="L44" s="161" t="s">
        <v>743</v>
      </c>
      <c r="M44" s="41" t="s">
        <v>737</v>
      </c>
      <c r="N44" s="161" t="s">
        <v>791</v>
      </c>
      <c r="O44" s="40" t="s">
        <v>745</v>
      </c>
      <c r="P44" s="40" t="s">
        <v>1096</v>
      </c>
      <c r="Q44" s="35"/>
      <c r="R44" s="33">
        <f t="shared" si="1"/>
        <v>0.25</v>
      </c>
      <c r="S44" s="33"/>
      <c r="T44" s="33">
        <v>6.1</v>
      </c>
      <c r="U44" s="213">
        <f t="shared" si="0"/>
        <v>6.35</v>
      </c>
      <c r="V44" s="40"/>
      <c r="W44" s="42" t="s">
        <v>619</v>
      </c>
      <c r="X44" s="40"/>
    </row>
    <row r="45" spans="1:24" ht="15.75">
      <c r="A45" s="85">
        <v>37</v>
      </c>
      <c r="B45" s="86" t="s">
        <v>909</v>
      </c>
      <c r="C45" s="47" t="s">
        <v>181</v>
      </c>
      <c r="D45" s="45" t="s">
        <v>367</v>
      </c>
      <c r="E45" s="41" t="s">
        <v>6</v>
      </c>
      <c r="F45" s="160" t="s">
        <v>785</v>
      </c>
      <c r="G45" s="49" t="s">
        <v>25</v>
      </c>
      <c r="H45" s="49" t="s">
        <v>7</v>
      </c>
      <c r="I45" s="41" t="s">
        <v>677</v>
      </c>
      <c r="J45" s="41" t="s">
        <v>677</v>
      </c>
      <c r="K45" s="40" t="s">
        <v>695</v>
      </c>
      <c r="L45" s="161" t="s">
        <v>759</v>
      </c>
      <c r="M45" s="41" t="s">
        <v>737</v>
      </c>
      <c r="N45" s="161" t="s">
        <v>760</v>
      </c>
      <c r="O45" s="40" t="s">
        <v>698</v>
      </c>
      <c r="P45" s="40" t="s">
        <v>1096</v>
      </c>
      <c r="Q45" s="35"/>
      <c r="R45" s="33">
        <f t="shared" si="1"/>
        <v>0.25</v>
      </c>
      <c r="S45" s="33"/>
      <c r="T45" s="33">
        <v>7.88</v>
      </c>
      <c r="U45" s="213">
        <f t="shared" si="0"/>
        <v>8.129999999999999</v>
      </c>
      <c r="V45" s="40"/>
      <c r="W45" s="42" t="s">
        <v>631</v>
      </c>
      <c r="X45" s="40"/>
    </row>
    <row r="46" spans="1:24" ht="15.75">
      <c r="A46" s="85">
        <v>38</v>
      </c>
      <c r="B46" s="86" t="s">
        <v>910</v>
      </c>
      <c r="C46" s="47" t="s">
        <v>575</v>
      </c>
      <c r="D46" s="45" t="s">
        <v>377</v>
      </c>
      <c r="E46" s="41" t="s">
        <v>6</v>
      </c>
      <c r="F46" s="160" t="s">
        <v>576</v>
      </c>
      <c r="G46" s="49" t="s">
        <v>18</v>
      </c>
      <c r="H46" s="49" t="s">
        <v>7</v>
      </c>
      <c r="I46" s="41" t="s">
        <v>677</v>
      </c>
      <c r="J46" s="41" t="s">
        <v>677</v>
      </c>
      <c r="K46" s="40" t="s">
        <v>695</v>
      </c>
      <c r="L46" s="161" t="s">
        <v>703</v>
      </c>
      <c r="M46" s="41" t="s">
        <v>737</v>
      </c>
      <c r="N46" s="161" t="s">
        <v>748</v>
      </c>
      <c r="O46" s="40" t="s">
        <v>698</v>
      </c>
      <c r="P46" s="40" t="s">
        <v>1096</v>
      </c>
      <c r="Q46" s="35"/>
      <c r="R46" s="33">
        <f t="shared" si="1"/>
        <v>0.25</v>
      </c>
      <c r="S46" s="33"/>
      <c r="T46" s="33">
        <v>7.31</v>
      </c>
      <c r="U46" s="213">
        <f t="shared" si="0"/>
        <v>7.56</v>
      </c>
      <c r="V46" s="40"/>
      <c r="W46" s="42" t="s">
        <v>577</v>
      </c>
      <c r="X46" s="40"/>
    </row>
    <row r="47" spans="1:25" ht="15.75">
      <c r="A47" s="33">
        <v>39</v>
      </c>
      <c r="B47" s="86" t="s">
        <v>911</v>
      </c>
      <c r="C47" s="47" t="s">
        <v>562</v>
      </c>
      <c r="D47" s="45" t="s">
        <v>392</v>
      </c>
      <c r="E47" s="41" t="s">
        <v>6</v>
      </c>
      <c r="F47" s="160" t="s">
        <v>871</v>
      </c>
      <c r="G47" s="49" t="s">
        <v>25</v>
      </c>
      <c r="H47" s="49" t="s">
        <v>7</v>
      </c>
      <c r="I47" s="40" t="s">
        <v>694</v>
      </c>
      <c r="J47" s="41" t="s">
        <v>677</v>
      </c>
      <c r="K47" s="40" t="s">
        <v>695</v>
      </c>
      <c r="L47" s="161" t="s">
        <v>696</v>
      </c>
      <c r="M47" s="41" t="s">
        <v>737</v>
      </c>
      <c r="N47" s="114" t="s">
        <v>860</v>
      </c>
      <c r="O47" s="34" t="s">
        <v>698</v>
      </c>
      <c r="P47" s="40" t="s">
        <v>1096</v>
      </c>
      <c r="Q47" s="35"/>
      <c r="R47" s="33">
        <f t="shared" si="1"/>
        <v>0.25</v>
      </c>
      <c r="S47" s="33"/>
      <c r="T47" s="33">
        <v>7.43</v>
      </c>
      <c r="U47" s="213">
        <f t="shared" si="0"/>
        <v>7.68</v>
      </c>
      <c r="V47" s="40">
        <v>1</v>
      </c>
      <c r="W47" s="42"/>
      <c r="X47" s="40"/>
      <c r="Y47" s="7" t="s">
        <v>862</v>
      </c>
    </row>
    <row r="48" spans="1:24" s="12" customFormat="1" ht="15.75">
      <c r="A48" s="85">
        <v>40</v>
      </c>
      <c r="B48" s="86" t="s">
        <v>912</v>
      </c>
      <c r="C48" s="47" t="s">
        <v>610</v>
      </c>
      <c r="D48" s="45" t="s">
        <v>611</v>
      </c>
      <c r="E48" s="41" t="s">
        <v>6</v>
      </c>
      <c r="F48" s="160" t="s">
        <v>612</v>
      </c>
      <c r="G48" s="49" t="s">
        <v>25</v>
      </c>
      <c r="H48" s="49" t="s">
        <v>7</v>
      </c>
      <c r="I48" s="40" t="s">
        <v>694</v>
      </c>
      <c r="J48" s="41" t="s">
        <v>677</v>
      </c>
      <c r="K48" s="40" t="s">
        <v>695</v>
      </c>
      <c r="L48" s="161" t="s">
        <v>696</v>
      </c>
      <c r="M48" s="41" t="s">
        <v>737</v>
      </c>
      <c r="N48" s="161" t="s">
        <v>697</v>
      </c>
      <c r="O48" s="40" t="s">
        <v>698</v>
      </c>
      <c r="P48" s="40" t="s">
        <v>1096</v>
      </c>
      <c r="Q48" s="35"/>
      <c r="R48" s="33">
        <f t="shared" si="1"/>
        <v>0.25</v>
      </c>
      <c r="S48" s="33"/>
      <c r="T48" s="33">
        <v>7.42</v>
      </c>
      <c r="U48" s="213">
        <f t="shared" si="0"/>
        <v>7.67</v>
      </c>
      <c r="V48" s="40" t="s">
        <v>750</v>
      </c>
      <c r="W48" s="42" t="s">
        <v>613</v>
      </c>
      <c r="X48" s="40"/>
    </row>
    <row r="49" spans="1:24" ht="15.75">
      <c r="A49" s="33">
        <v>41</v>
      </c>
      <c r="B49" s="86" t="s">
        <v>913</v>
      </c>
      <c r="C49" s="47" t="s">
        <v>83</v>
      </c>
      <c r="D49" s="45" t="s">
        <v>402</v>
      </c>
      <c r="E49" s="41" t="s">
        <v>6</v>
      </c>
      <c r="F49" s="160" t="s">
        <v>564</v>
      </c>
      <c r="G49" s="49" t="s">
        <v>565</v>
      </c>
      <c r="H49" s="49" t="s">
        <v>7</v>
      </c>
      <c r="I49" s="41" t="s">
        <v>677</v>
      </c>
      <c r="J49" s="41" t="s">
        <v>677</v>
      </c>
      <c r="K49" s="40" t="s">
        <v>695</v>
      </c>
      <c r="L49" s="161" t="s">
        <v>743</v>
      </c>
      <c r="M49" s="41" t="s">
        <v>737</v>
      </c>
      <c r="N49" s="161" t="s">
        <v>792</v>
      </c>
      <c r="O49" s="40" t="s">
        <v>745</v>
      </c>
      <c r="P49" s="40" t="s">
        <v>1096</v>
      </c>
      <c r="Q49" s="35"/>
      <c r="R49" s="33">
        <f t="shared" si="1"/>
        <v>0.25</v>
      </c>
      <c r="S49" s="33"/>
      <c r="T49" s="33">
        <v>6.91</v>
      </c>
      <c r="U49" s="213">
        <f t="shared" si="0"/>
        <v>7.16</v>
      </c>
      <c r="V49" s="40"/>
      <c r="W49" s="42" t="s">
        <v>578</v>
      </c>
      <c r="X49" s="40"/>
    </row>
    <row r="50" spans="1:24" ht="15.75">
      <c r="A50" s="85">
        <v>42</v>
      </c>
      <c r="B50" s="86" t="s">
        <v>1089</v>
      </c>
      <c r="C50" s="162" t="s">
        <v>22</v>
      </c>
      <c r="D50" s="163" t="s">
        <v>622</v>
      </c>
      <c r="E50" s="164" t="s">
        <v>6</v>
      </c>
      <c r="F50" s="165" t="s">
        <v>786</v>
      </c>
      <c r="G50" s="172" t="s">
        <v>25</v>
      </c>
      <c r="H50" s="172" t="s">
        <v>26</v>
      </c>
      <c r="I50" s="164" t="s">
        <v>677</v>
      </c>
      <c r="J50" s="164" t="s">
        <v>677</v>
      </c>
      <c r="K50" s="104" t="s">
        <v>776</v>
      </c>
      <c r="L50" s="166" t="s">
        <v>793</v>
      </c>
      <c r="M50" s="164" t="s">
        <v>737</v>
      </c>
      <c r="N50" s="166" t="s">
        <v>794</v>
      </c>
      <c r="O50" s="104" t="s">
        <v>779</v>
      </c>
      <c r="P50" s="104" t="s">
        <v>1096</v>
      </c>
      <c r="Q50" s="98">
        <v>1</v>
      </c>
      <c r="R50" s="98">
        <f t="shared" si="1"/>
        <v>0.92</v>
      </c>
      <c r="S50" s="33">
        <v>3.07</v>
      </c>
      <c r="T50" s="33">
        <v>7.81</v>
      </c>
      <c r="U50" s="213">
        <f t="shared" si="0"/>
        <v>8.73</v>
      </c>
      <c r="V50" s="104" t="s">
        <v>742</v>
      </c>
      <c r="W50" s="167" t="s">
        <v>632</v>
      </c>
      <c r="X50" s="104"/>
    </row>
    <row r="51" spans="1:24" ht="15.75">
      <c r="A51" s="33">
        <v>43</v>
      </c>
      <c r="B51" s="141" t="s">
        <v>1054</v>
      </c>
      <c r="C51" s="142" t="s">
        <v>401</v>
      </c>
      <c r="D51" s="143" t="s">
        <v>1055</v>
      </c>
      <c r="E51" s="86" t="s">
        <v>6</v>
      </c>
      <c r="F51" s="144" t="s">
        <v>1056</v>
      </c>
      <c r="G51" s="96" t="s">
        <v>1057</v>
      </c>
      <c r="H51" s="96" t="s">
        <v>1058</v>
      </c>
      <c r="I51" s="41" t="s">
        <v>677</v>
      </c>
      <c r="J51" s="41" t="s">
        <v>677</v>
      </c>
      <c r="K51" s="49" t="s">
        <v>695</v>
      </c>
      <c r="L51" s="117" t="s">
        <v>756</v>
      </c>
      <c r="M51" s="40" t="s">
        <v>737</v>
      </c>
      <c r="N51" s="117" t="s">
        <v>1068</v>
      </c>
      <c r="O51" s="145" t="s">
        <v>1059</v>
      </c>
      <c r="P51" s="40" t="s">
        <v>1096</v>
      </c>
      <c r="Q51" s="33"/>
      <c r="R51" s="33">
        <f t="shared" si="1"/>
        <v>0.25</v>
      </c>
      <c r="S51" s="33"/>
      <c r="T51" s="33">
        <v>6.28</v>
      </c>
      <c r="U51" s="213">
        <f t="shared" si="0"/>
        <v>6.53</v>
      </c>
      <c r="V51" s="86"/>
      <c r="W51" s="168" t="s">
        <v>1060</v>
      </c>
      <c r="X51" s="169" t="s">
        <v>1069</v>
      </c>
    </row>
    <row r="52" spans="1:24" ht="15.75">
      <c r="A52" s="85">
        <v>44</v>
      </c>
      <c r="B52" s="146" t="s">
        <v>1062</v>
      </c>
      <c r="C52" s="147" t="s">
        <v>61</v>
      </c>
      <c r="D52" s="148" t="s">
        <v>1063</v>
      </c>
      <c r="E52" s="104" t="s">
        <v>6</v>
      </c>
      <c r="F52" s="149" t="s">
        <v>1064</v>
      </c>
      <c r="G52" s="172" t="s">
        <v>457</v>
      </c>
      <c r="H52" s="172" t="s">
        <v>7</v>
      </c>
      <c r="I52" s="127" t="s">
        <v>677</v>
      </c>
      <c r="J52" s="127" t="s">
        <v>677</v>
      </c>
      <c r="K52" s="130" t="s">
        <v>695</v>
      </c>
      <c r="L52" s="150" t="s">
        <v>756</v>
      </c>
      <c r="M52" s="56" t="s">
        <v>737</v>
      </c>
      <c r="N52" s="150" t="s">
        <v>1065</v>
      </c>
      <c r="O52" s="151" t="s">
        <v>1066</v>
      </c>
      <c r="P52" s="56" t="s">
        <v>1095</v>
      </c>
      <c r="Q52" s="98"/>
      <c r="R52" s="98">
        <f t="shared" si="1"/>
        <v>0.17</v>
      </c>
      <c r="S52" s="98"/>
      <c r="T52" s="98">
        <v>7.23</v>
      </c>
      <c r="U52" s="214">
        <f t="shared" si="0"/>
        <v>7.4</v>
      </c>
      <c r="V52" s="104"/>
      <c r="W52" s="170" t="s">
        <v>1067</v>
      </c>
      <c r="X52" s="169" t="s">
        <v>1069</v>
      </c>
    </row>
    <row r="54" ht="15">
      <c r="A54" s="125" t="s">
        <v>1090</v>
      </c>
    </row>
    <row r="55" ht="15">
      <c r="U55" s="215"/>
    </row>
    <row r="57" ht="15">
      <c r="B57" s="1" t="s">
        <v>1070</v>
      </c>
    </row>
    <row r="58" spans="2:3" ht="15">
      <c r="B58" s="1">
        <v>30</v>
      </c>
      <c r="C58" s="1" t="s">
        <v>1041</v>
      </c>
    </row>
    <row r="59" spans="2:3" ht="15">
      <c r="B59" s="1">
        <v>14</v>
      </c>
      <c r="C59" s="1" t="s">
        <v>1042</v>
      </c>
    </row>
    <row r="60" ht="15">
      <c r="C60" s="1" t="s">
        <v>1091</v>
      </c>
    </row>
    <row r="61" ht="15">
      <c r="C61" s="1" t="s">
        <v>1053</v>
      </c>
    </row>
  </sheetData>
  <sheetProtection/>
  <printOptions/>
  <pageMargins left="0.2" right="0.2" top="0.5" bottom="0.5" header="0.05" footer="0.0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140625" style="0" customWidth="1"/>
    <col min="2" max="2" width="12.421875" style="0" customWidth="1"/>
    <col min="3" max="3" width="18.421875" style="0" customWidth="1"/>
    <col min="5" max="5" width="4.28125" style="0" bestFit="1" customWidth="1"/>
    <col min="6" max="6" width="11.28125" style="0" bestFit="1" customWidth="1"/>
    <col min="7" max="7" width="11.140625" style="0" customWidth="1"/>
    <col min="8" max="8" width="8.8515625" style="0" bestFit="1" customWidth="1"/>
    <col min="9" max="9" width="6.57421875" style="0" customWidth="1"/>
    <col min="10" max="10" width="4.57421875" style="0" bestFit="1" customWidth="1"/>
    <col min="11" max="11" width="7.00390625" style="0" customWidth="1"/>
    <col min="12" max="12" width="12.00390625" style="0" customWidth="1"/>
    <col min="13" max="13" width="15.00390625" style="0" customWidth="1"/>
    <col min="14" max="14" width="11.28125" style="0" bestFit="1" customWidth="1"/>
    <col min="15" max="15" width="18.57421875" style="0" bestFit="1" customWidth="1"/>
    <col min="16" max="16" width="6.00390625" style="0" bestFit="1" customWidth="1"/>
    <col min="17" max="17" width="3.57421875" style="0" bestFit="1" customWidth="1"/>
    <col min="18" max="18" width="8.28125" style="0" customWidth="1"/>
    <col min="19" max="19" width="10.140625" style="0" customWidth="1"/>
    <col min="20" max="21" width="12.140625" style="0" customWidth="1"/>
    <col min="22" max="22" width="18.7109375" style="0" bestFit="1" customWidth="1"/>
  </cols>
  <sheetData>
    <row r="1" spans="1:11" s="1" customFormat="1" ht="15">
      <c r="A1" s="19"/>
      <c r="B1" s="19"/>
      <c r="C1" s="20" t="s">
        <v>653</v>
      </c>
      <c r="D1" s="19"/>
      <c r="E1" s="19"/>
      <c r="F1" s="19"/>
      <c r="G1" s="19"/>
      <c r="H1" s="19"/>
      <c r="I1" s="19"/>
      <c r="J1" s="19"/>
      <c r="K1" s="2" t="s">
        <v>654</v>
      </c>
    </row>
    <row r="2" spans="1:11" s="1" customFormat="1" ht="15">
      <c r="A2" s="19"/>
      <c r="B2" s="19"/>
      <c r="C2" s="20" t="s">
        <v>655</v>
      </c>
      <c r="D2" s="19"/>
      <c r="E2" s="19"/>
      <c r="F2" s="19"/>
      <c r="G2" s="19"/>
      <c r="H2" s="21"/>
      <c r="I2" s="21"/>
      <c r="J2" s="21"/>
      <c r="K2" s="2" t="s">
        <v>656</v>
      </c>
    </row>
    <row r="3" spans="3:10" s="1" customFormat="1" ht="8.25" customHeight="1">
      <c r="C3" s="22" t="s">
        <v>657</v>
      </c>
      <c r="D3" s="23"/>
      <c r="E3" s="23"/>
      <c r="F3" s="23"/>
      <c r="G3" s="23"/>
      <c r="H3" s="23"/>
      <c r="I3" s="23"/>
      <c r="J3" s="23"/>
    </row>
    <row r="4" spans="1:11" s="1" customFormat="1" ht="26.25" customHeight="1">
      <c r="A4" s="22"/>
      <c r="B4" s="22"/>
      <c r="C4" s="22"/>
      <c r="D4" s="22"/>
      <c r="E4" s="22"/>
      <c r="F4" s="22"/>
      <c r="G4" s="22"/>
      <c r="H4" s="22"/>
      <c r="I4" s="22"/>
      <c r="K4" s="24" t="s">
        <v>1071</v>
      </c>
    </row>
    <row r="5" spans="1:11" s="1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4" t="s">
        <v>1072</v>
      </c>
    </row>
    <row r="6" spans="1:12" s="27" customFormat="1" ht="15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5" t="s">
        <v>1086</v>
      </c>
      <c r="L6" s="173"/>
    </row>
    <row r="7" spans="1:13" s="1" customFormat="1" ht="15.75">
      <c r="A7" s="174" t="s">
        <v>736</v>
      </c>
      <c r="B7" s="174"/>
      <c r="C7" s="175"/>
      <c r="D7" s="175"/>
      <c r="E7" s="175"/>
      <c r="F7" s="175"/>
      <c r="G7" s="175"/>
      <c r="H7" s="175"/>
      <c r="I7" s="175"/>
      <c r="J7" s="175"/>
      <c r="K7" s="175"/>
      <c r="M7" s="1" t="s">
        <v>1073</v>
      </c>
    </row>
    <row r="8" spans="1:23" s="29" customFormat="1" ht="27.75" customHeight="1">
      <c r="A8" s="9" t="s">
        <v>0</v>
      </c>
      <c r="B8" s="28" t="s">
        <v>659</v>
      </c>
      <c r="C8" s="64" t="s">
        <v>1</v>
      </c>
      <c r="D8" s="8"/>
      <c r="E8" s="9" t="s">
        <v>660</v>
      </c>
      <c r="F8" s="9" t="s">
        <v>661</v>
      </c>
      <c r="G8" s="65" t="s">
        <v>662</v>
      </c>
      <c r="H8" s="66" t="s">
        <v>1074</v>
      </c>
      <c r="I8" s="66" t="s">
        <v>1075</v>
      </c>
      <c r="J8" s="66" t="s">
        <v>1076</v>
      </c>
      <c r="K8" s="66" t="s">
        <v>1077</v>
      </c>
      <c r="L8" s="65" t="s">
        <v>667</v>
      </c>
      <c r="M8" s="65" t="s">
        <v>668</v>
      </c>
      <c r="N8" s="66" t="s">
        <v>669</v>
      </c>
      <c r="O8" s="65" t="s">
        <v>670</v>
      </c>
      <c r="P8" s="65" t="s">
        <v>671</v>
      </c>
      <c r="Q8" s="65" t="s">
        <v>672</v>
      </c>
      <c r="R8" s="189" t="s">
        <v>1097</v>
      </c>
      <c r="S8" s="176" t="s">
        <v>673</v>
      </c>
      <c r="T8" s="176" t="s">
        <v>674</v>
      </c>
      <c r="U8" s="195" t="s">
        <v>1099</v>
      </c>
      <c r="V8" s="65" t="s">
        <v>675</v>
      </c>
      <c r="W8" s="9" t="s">
        <v>676</v>
      </c>
    </row>
    <row r="9" spans="1:31" ht="16.5">
      <c r="A9" s="104">
        <v>5</v>
      </c>
      <c r="B9" s="146" t="s">
        <v>1080</v>
      </c>
      <c r="C9" s="147" t="s">
        <v>83</v>
      </c>
      <c r="D9" s="148" t="s">
        <v>560</v>
      </c>
      <c r="E9" s="104" t="s">
        <v>6</v>
      </c>
      <c r="F9" s="149" t="s">
        <v>1081</v>
      </c>
      <c r="G9" s="104" t="s">
        <v>1078</v>
      </c>
      <c r="H9" s="104" t="s">
        <v>1058</v>
      </c>
      <c r="I9" s="164" t="s">
        <v>1079</v>
      </c>
      <c r="J9" s="164" t="s">
        <v>677</v>
      </c>
      <c r="K9" s="172" t="s">
        <v>695</v>
      </c>
      <c r="L9" s="149" t="s">
        <v>793</v>
      </c>
      <c r="M9" s="104" t="s">
        <v>737</v>
      </c>
      <c r="N9" s="149" t="s">
        <v>1082</v>
      </c>
      <c r="O9" s="104" t="s">
        <v>1083</v>
      </c>
      <c r="P9" s="104" t="s">
        <v>1096</v>
      </c>
      <c r="Q9" s="104"/>
      <c r="R9" s="98">
        <f>IF(P9="",0,IF(P9="KV3",VLOOKUP(Q9,AD$9:AE$11,2,0),IF(P9="KV2",VLOOKUP(Q9,AD$12:AE$14,2,0),IF(P9="KV2NT",VLOOKUP(Q9,AD$15:AE$17,2,0),IF(P9="KV1",VLOOKUP(Q9,AD$18:AE$20,2,0))))))</f>
        <v>0.25</v>
      </c>
      <c r="S9" s="104"/>
      <c r="T9" s="164" t="s">
        <v>761</v>
      </c>
      <c r="U9" s="164">
        <f>ROUND(IF(S9&lt;&gt;"",S9*VLOOKUP(S9,diem_4_10,2,1)+VLOOKUP(S9,diem_4_10,3,1),T9),2)+R9</f>
        <v>7.75</v>
      </c>
      <c r="V9" s="104"/>
      <c r="W9" s="104"/>
      <c r="X9" t="s">
        <v>1061</v>
      </c>
      <c r="AC9" s="187" t="s">
        <v>1093</v>
      </c>
      <c r="AD9" s="187">
        <v>0</v>
      </c>
      <c r="AE9" s="187">
        <v>0</v>
      </c>
    </row>
    <row r="10" spans="1:31" ht="9.75" customHeight="1">
      <c r="A10" s="138"/>
      <c r="B10" s="177"/>
      <c r="I10" s="139"/>
      <c r="J10" s="139"/>
      <c r="K10" s="140"/>
      <c r="L10" s="178"/>
      <c r="M10" s="138"/>
      <c r="N10" s="178"/>
      <c r="O10" s="138"/>
      <c r="P10" s="138"/>
      <c r="Q10" s="138"/>
      <c r="R10" s="138"/>
      <c r="S10" s="138"/>
      <c r="T10" s="139"/>
      <c r="U10" s="139"/>
      <c r="V10" s="138"/>
      <c r="W10" s="138"/>
      <c r="AC10" s="187" t="s">
        <v>1093</v>
      </c>
      <c r="AD10" s="187">
        <v>2</v>
      </c>
      <c r="AE10" s="187">
        <v>0.33</v>
      </c>
    </row>
    <row r="11" spans="1:31" ht="16.5">
      <c r="A11" s="29" t="s">
        <v>1084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AC11" s="187" t="s">
        <v>1093</v>
      </c>
      <c r="AD11" s="187">
        <v>1</v>
      </c>
      <c r="AE11" s="187">
        <v>0.67</v>
      </c>
    </row>
    <row r="12" spans="1:31" ht="16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AC12" s="188" t="s">
        <v>1094</v>
      </c>
      <c r="AD12" s="187">
        <v>0</v>
      </c>
      <c r="AE12" s="187">
        <v>0.08</v>
      </c>
    </row>
    <row r="13" spans="1:31" ht="16.5">
      <c r="A13" s="29"/>
      <c r="B13" s="29" t="s">
        <v>1085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AC13" s="188" t="s">
        <v>1094</v>
      </c>
      <c r="AD13" s="187">
        <v>2</v>
      </c>
      <c r="AE13" s="187">
        <v>0.41</v>
      </c>
    </row>
    <row r="14" spans="1:31" ht="16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AC14" s="188" t="s">
        <v>1094</v>
      </c>
      <c r="AD14" s="187">
        <v>1</v>
      </c>
      <c r="AE14" s="187">
        <v>0.75</v>
      </c>
    </row>
    <row r="15" spans="1:31" ht="16.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AC15" s="188" t="s">
        <v>770</v>
      </c>
      <c r="AD15" s="187">
        <v>0</v>
      </c>
      <c r="AE15" s="187">
        <v>0.17</v>
      </c>
    </row>
    <row r="16" spans="1:31" ht="16.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AC16" s="188" t="s">
        <v>770</v>
      </c>
      <c r="AD16" s="187">
        <v>2</v>
      </c>
      <c r="AE16" s="187">
        <v>0.5</v>
      </c>
    </row>
    <row r="17" spans="1:31" ht="16.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AC17" s="188" t="s">
        <v>770</v>
      </c>
      <c r="AD17" s="187">
        <v>1</v>
      </c>
      <c r="AE17" s="187">
        <v>0.84</v>
      </c>
    </row>
    <row r="18" spans="1:31" ht="16.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C18" s="188" t="s">
        <v>1096</v>
      </c>
      <c r="AD18" s="187">
        <v>0</v>
      </c>
      <c r="AE18" s="187">
        <v>0.25</v>
      </c>
    </row>
    <row r="19" spans="1:31" ht="16.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AC19" s="188" t="s">
        <v>1096</v>
      </c>
      <c r="AD19" s="187">
        <v>2</v>
      </c>
      <c r="AE19" s="187">
        <v>0.58</v>
      </c>
    </row>
    <row r="20" spans="1:31" ht="16.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AC20" s="188" t="s">
        <v>1096</v>
      </c>
      <c r="AD20" s="187">
        <v>1</v>
      </c>
      <c r="AE20" s="187">
        <v>0.92</v>
      </c>
    </row>
    <row r="22" ht="16.5">
      <c r="AC22" s="188"/>
    </row>
    <row r="23" spans="30:31" ht="16.5">
      <c r="AD23" s="187"/>
      <c r="AE23" s="187"/>
    </row>
    <row r="24" spans="30:31" ht="16.5">
      <c r="AD24" s="187"/>
      <c r="AE24" s="187"/>
    </row>
    <row r="25" spans="30:31" ht="16.5">
      <c r="AD25" s="187"/>
      <c r="AE25" s="187"/>
    </row>
    <row r="26" spans="30:31" ht="16.5">
      <c r="AD26" s="187"/>
      <c r="AE26" s="187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6:N15"/>
  <sheetViews>
    <sheetView zoomScalePageLayoutView="0" workbookViewId="0" topLeftCell="E1">
      <selection activeCell="J9" sqref="J9:N12"/>
    </sheetView>
  </sheetViews>
  <sheetFormatPr defaultColWidth="9.140625" defaultRowHeight="15"/>
  <cols>
    <col min="4" max="4" width="12.57421875" style="0" bestFit="1" customWidth="1"/>
    <col min="5" max="5" width="8.57421875" style="0" bestFit="1" customWidth="1"/>
    <col min="6" max="6" width="18.57421875" style="0" bestFit="1" customWidth="1"/>
    <col min="11" max="11" width="23.140625" style="0" bestFit="1" customWidth="1"/>
    <col min="12" max="12" width="29.421875" style="0" bestFit="1" customWidth="1"/>
    <col min="13" max="13" width="35.28125" style="0" bestFit="1" customWidth="1"/>
    <col min="14" max="14" width="15.00390625" style="0" bestFit="1" customWidth="1"/>
  </cols>
  <sheetData>
    <row r="6" spans="4:13" ht="15">
      <c r="D6" t="s">
        <v>1103</v>
      </c>
      <c r="E6" t="s">
        <v>1104</v>
      </c>
      <c r="F6" s="196" t="s">
        <v>1105</v>
      </c>
      <c r="K6" t="s">
        <v>1106</v>
      </c>
      <c r="L6" t="s">
        <v>1107</v>
      </c>
      <c r="M6" t="s">
        <v>1108</v>
      </c>
    </row>
    <row r="7" spans="4:13" ht="15">
      <c r="D7" t="s">
        <v>1109</v>
      </c>
      <c r="E7" s="199">
        <v>0.75</v>
      </c>
      <c r="F7" s="196">
        <f>ROUND(E7/3,2)</f>
        <v>0.25</v>
      </c>
      <c r="M7" t="s">
        <v>1110</v>
      </c>
    </row>
    <row r="8" spans="4:14" ht="15">
      <c r="D8" t="s">
        <v>1111</v>
      </c>
      <c r="E8" s="199">
        <v>0.5</v>
      </c>
      <c r="F8" s="196">
        <f>ROUND(E8/3,2)</f>
        <v>0.17</v>
      </c>
      <c r="J8" s="197" t="s">
        <v>1100</v>
      </c>
      <c r="M8" s="196" t="s">
        <v>1101</v>
      </c>
      <c r="N8" s="196" t="s">
        <v>1102</v>
      </c>
    </row>
    <row r="9" spans="4:14" ht="15">
      <c r="D9" t="s">
        <v>1112</v>
      </c>
      <c r="E9" s="199">
        <v>0.25</v>
      </c>
      <c r="F9" s="196">
        <f>ROUND(E9/3,2)</f>
        <v>0.08</v>
      </c>
      <c r="J9">
        <v>2</v>
      </c>
      <c r="K9" t="s">
        <v>1113</v>
      </c>
      <c r="L9" t="s">
        <v>1114</v>
      </c>
      <c r="M9" s="198">
        <v>3</v>
      </c>
      <c r="N9" s="198">
        <v>-0.5</v>
      </c>
    </row>
    <row r="10" spans="4:14" ht="15">
      <c r="D10" t="s">
        <v>1115</v>
      </c>
      <c r="E10" s="199">
        <v>0</v>
      </c>
      <c r="F10" s="196">
        <f>ROUND(E10/3,2)</f>
        <v>0</v>
      </c>
      <c r="J10">
        <v>2.5</v>
      </c>
      <c r="K10" t="s">
        <v>1116</v>
      </c>
      <c r="L10" t="s">
        <v>1117</v>
      </c>
      <c r="M10" s="198">
        <v>1.42</v>
      </c>
      <c r="N10" s="198">
        <v>3.45</v>
      </c>
    </row>
    <row r="11" spans="6:14" ht="15">
      <c r="F11" s="196"/>
      <c r="J11">
        <v>3.2</v>
      </c>
      <c r="K11" t="s">
        <v>1118</v>
      </c>
      <c r="L11" t="s">
        <v>1119</v>
      </c>
      <c r="M11" s="198">
        <v>2.5</v>
      </c>
      <c r="N11" s="198">
        <v>0</v>
      </c>
    </row>
    <row r="12" spans="4:14" ht="15">
      <c r="D12" t="s">
        <v>1120</v>
      </c>
      <c r="E12" t="s">
        <v>1121</v>
      </c>
      <c r="F12" s="196" t="s">
        <v>1105</v>
      </c>
      <c r="J12">
        <v>3.6</v>
      </c>
      <c r="K12" t="s">
        <v>1122</v>
      </c>
      <c r="L12" t="s">
        <v>1123</v>
      </c>
      <c r="M12" s="198">
        <v>2.5</v>
      </c>
      <c r="N12" s="198">
        <v>0</v>
      </c>
    </row>
    <row r="13" spans="4:6" ht="15">
      <c r="D13">
        <v>1</v>
      </c>
      <c r="E13" s="199">
        <v>2</v>
      </c>
      <c r="F13" s="196">
        <f>ROUND(E13/3,2)</f>
        <v>0.67</v>
      </c>
    </row>
    <row r="14" spans="4:6" ht="15">
      <c r="D14">
        <v>2</v>
      </c>
      <c r="E14" s="199">
        <v>1</v>
      </c>
      <c r="F14" s="196">
        <f>ROUND(E14/3,2)</f>
        <v>0.33</v>
      </c>
    </row>
    <row r="15" spans="10:13" ht="15">
      <c r="J15">
        <v>3.2</v>
      </c>
      <c r="K15">
        <f>VLOOKUP(J15,J9:N12,4,1)</f>
        <v>2.5</v>
      </c>
      <c r="L15">
        <f>VLOOKUP(J15,J9:N12,5,1)</f>
        <v>0</v>
      </c>
      <c r="M15">
        <f>J15*K15+L15</f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www.hoangthienit.net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Thiên ™</dc:creator>
  <cp:keywords/>
  <dc:description/>
  <cp:lastModifiedBy>VHVL</cp:lastModifiedBy>
  <cp:lastPrinted>2019-07-10T11:03:42Z</cp:lastPrinted>
  <dcterms:created xsi:type="dcterms:W3CDTF">2019-07-09T11:16:09Z</dcterms:created>
  <dcterms:modified xsi:type="dcterms:W3CDTF">2019-07-29T00:50:02Z</dcterms:modified>
  <cp:category/>
  <cp:version/>
  <cp:contentType/>
  <cp:contentStatus/>
</cp:coreProperties>
</file>